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06" windowWidth="10215" windowHeight="10620" activeTab="0"/>
  </bookViews>
  <sheets>
    <sheet name="EIENDELER" sheetId="1" r:id="rId1"/>
    <sheet name="EGENKAP. GJELD" sheetId="2" r:id="rId2"/>
  </sheets>
  <definedNames>
    <definedName name="_xlnm.Print_Area" localSheetId="1">'EGENKAP. GJELD'!$A$1:$F$37</definedName>
    <definedName name="_xlnm.Print_Area" localSheetId="0">'EIENDELER'!$A$1:$F$56</definedName>
  </definedNames>
  <calcPr fullCalcOnLoad="1"/>
</workbook>
</file>

<file path=xl/sharedStrings.xml><?xml version="1.0" encoding="utf-8"?>
<sst xmlns="http://schemas.openxmlformats.org/spreadsheetml/2006/main" count="123" uniqueCount="118">
  <si>
    <t>EGENKAPITAL OG GJELD</t>
  </si>
  <si>
    <t>2001</t>
  </si>
  <si>
    <t>Egenkap/ gjeld Oslo/ Akershus/ Østfold</t>
  </si>
  <si>
    <t>2002</t>
  </si>
  <si>
    <t>Egenkap/ gjeld Busker/ Telem/ Vestfold</t>
  </si>
  <si>
    <t>2003</t>
  </si>
  <si>
    <t>Egenkap/ gjeld Hedmark/ Oppland</t>
  </si>
  <si>
    <t>2004</t>
  </si>
  <si>
    <t>Egenkap/ gjeld Sørlandet</t>
  </si>
  <si>
    <t>2005</t>
  </si>
  <si>
    <t>Egenkap/ gjeld Hordaland</t>
  </si>
  <si>
    <t>2007</t>
  </si>
  <si>
    <t>Egenkap/ gjeld Trøndelag</t>
  </si>
  <si>
    <t>2009</t>
  </si>
  <si>
    <t>Egenkap/ gjeld Troms</t>
  </si>
  <si>
    <t>Resultat</t>
  </si>
  <si>
    <t>EGENKAPITAL OG GJELD ALLE AVDELINGER</t>
  </si>
  <si>
    <t>EGENKAPITAL NISK</t>
  </si>
  <si>
    <t>Div. beholdning avd. 1</t>
  </si>
  <si>
    <t>Div. beholdning avd. 2</t>
  </si>
  <si>
    <t>Div. beholdning avd. 3</t>
  </si>
  <si>
    <t>Div. beholdning avd. 4</t>
  </si>
  <si>
    <t>Div. beholdning avd. 5</t>
  </si>
  <si>
    <t>Div. beholdning avd. 7</t>
  </si>
  <si>
    <t>Div. beholdning avd. 9</t>
  </si>
  <si>
    <t>Premiebeholdning avd. 1</t>
  </si>
  <si>
    <t>Premiebeholdning avd. 2</t>
  </si>
  <si>
    <t>Premiebeholdning avd. 3</t>
  </si>
  <si>
    <t>Premiebeholdning avd. 4</t>
  </si>
  <si>
    <t>Premiebeholdning avd. 5</t>
  </si>
  <si>
    <t>Premiebeholdning avd. 7</t>
  </si>
  <si>
    <t>Premiebeholdning avd. 9</t>
  </si>
  <si>
    <t>1440</t>
  </si>
  <si>
    <t>Beholdning premier</t>
  </si>
  <si>
    <t>1450</t>
  </si>
  <si>
    <t>Beholdning gullmerker</t>
  </si>
  <si>
    <t>1460</t>
  </si>
  <si>
    <t>Beholdning salgsartikler</t>
  </si>
  <si>
    <t>1500</t>
  </si>
  <si>
    <t>Kundefordringer</t>
  </si>
  <si>
    <t>1301</t>
  </si>
  <si>
    <t>Kasse/ bankbeh. avd. 1</t>
  </si>
  <si>
    <t>Kasse/ bankbeh. avd. 2</t>
  </si>
  <si>
    <t>Kasse/ bankbeh. avd. 3</t>
  </si>
  <si>
    <t>Kasse/ bankbeh. avd. 4</t>
  </si>
  <si>
    <t>Kasse/ bankbeh. avd. 5</t>
  </si>
  <si>
    <t>Kasse/ bankbeh. avd. 7</t>
  </si>
  <si>
    <t>Kasse/ bankbeh. avd. 9</t>
  </si>
  <si>
    <t>145 aksjer i Fuglehunden AS</t>
  </si>
  <si>
    <t>1910</t>
  </si>
  <si>
    <t>DnB NOR 2000.09.32656</t>
  </si>
  <si>
    <t>1915</t>
  </si>
  <si>
    <t>Privatbanken 9590.31.16790</t>
  </si>
  <si>
    <t>1925</t>
  </si>
  <si>
    <t>Avlskonto 6420.05.45301</t>
  </si>
  <si>
    <t>EIENDELER</t>
  </si>
  <si>
    <t>SUM AVDELINGER</t>
  </si>
  <si>
    <t>SUM VAREBEHOLDNING</t>
  </si>
  <si>
    <t>SUM KASSE, BANK, AKSJER NISK</t>
  </si>
  <si>
    <t>SUM EIENDELER NISK INKL. AVDELINGER</t>
  </si>
  <si>
    <t>SUM AVSETNING OG KORTSIKTIG GJELD</t>
  </si>
  <si>
    <t>Årsres. avd. 1</t>
  </si>
  <si>
    <t>Årsres. avd. 2</t>
  </si>
  <si>
    <t>Årsres. avd. 3</t>
  </si>
  <si>
    <t>Årsres. avd. 4</t>
  </si>
  <si>
    <t>Årsres. avd. 5</t>
  </si>
  <si>
    <t>Årsres. avd. 7</t>
  </si>
  <si>
    <t>Årsres. avd. 9</t>
  </si>
  <si>
    <t>SUM EGENKAPITAL/ GJELD NISK INKL. ALLE AVDELINGER</t>
  </si>
  <si>
    <t>Ny aksjekapital Fuglehunden AS</t>
  </si>
  <si>
    <t>1930</t>
  </si>
  <si>
    <t>Skagenfond 23080 0712153</t>
  </si>
  <si>
    <t>Innbet. kontingenter v/NKK for neste år</t>
  </si>
  <si>
    <t>SUM EGENKAPITAL INKL. AVDELINGER</t>
  </si>
  <si>
    <t>SUM EGENKAPITAL/ GJELD/ OVERSKUDD</t>
  </si>
  <si>
    <t>2008</t>
  </si>
  <si>
    <t>1401</t>
  </si>
  <si>
    <t>1403</t>
  </si>
  <si>
    <t>1404</t>
  </si>
  <si>
    <t>1405</t>
  </si>
  <si>
    <t>1407</t>
  </si>
  <si>
    <t>1409</t>
  </si>
  <si>
    <t>1402</t>
  </si>
  <si>
    <t>1441</t>
  </si>
  <si>
    <t>1442</t>
  </si>
  <si>
    <t>1443</t>
  </si>
  <si>
    <t>1444</t>
  </si>
  <si>
    <t>1447</t>
  </si>
  <si>
    <t>1449</t>
  </si>
  <si>
    <t>1445</t>
  </si>
  <si>
    <t>1941</t>
  </si>
  <si>
    <t>1942</t>
  </si>
  <si>
    <t>1943</t>
  </si>
  <si>
    <t>1944</t>
  </si>
  <si>
    <t>1945</t>
  </si>
  <si>
    <t>1947</t>
  </si>
  <si>
    <t>1949</t>
  </si>
  <si>
    <t>1300</t>
  </si>
  <si>
    <t>SUM ANLEGGSMIDLER</t>
  </si>
  <si>
    <t>2900</t>
  </si>
  <si>
    <t>2100</t>
  </si>
  <si>
    <t>2101</t>
  </si>
  <si>
    <t>2600</t>
  </si>
  <si>
    <t>Forskuddstrekk</t>
  </si>
  <si>
    <t>2770</t>
  </si>
  <si>
    <t>Arbeidsgiveravgift av lønn</t>
  </si>
  <si>
    <t>2780</t>
  </si>
  <si>
    <t>Arbeidsgiveravgift av feriepenger</t>
  </si>
  <si>
    <t>1950</t>
  </si>
  <si>
    <t>Skattetrekk DnB NOR 1503.05.59786</t>
  </si>
  <si>
    <t>2940</t>
  </si>
  <si>
    <t>Påløpne feriepenger</t>
  </si>
  <si>
    <t>SKYLDIGE OFF. AVGIFTER</t>
  </si>
  <si>
    <t>ANNEN KORTSIKTIG GJELD</t>
  </si>
  <si>
    <t xml:space="preserve">IKKE FORDELT OVERSKUDD </t>
  </si>
  <si>
    <t>Avsatt til 100-års jubileum (2005)</t>
  </si>
  <si>
    <t>Avsatt til 100-års jubileumsbok (2006)</t>
  </si>
  <si>
    <t>SUM AVSETNINGER</t>
  </si>
</sst>
</file>

<file path=xl/styles.xml><?xml version="1.0" encoding="utf-8"?>
<styleSheet xmlns="http://schemas.openxmlformats.org/spreadsheetml/2006/main">
  <numFmts count="1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_);\(#,##0.0\)"/>
    <numFmt numFmtId="167" formatCode="0_);\(0\)"/>
    <numFmt numFmtId="168" formatCode="_(* #,##0.0_);_(* \(#,##0.0\);_(* &quot;-&quot;_);_(@_)"/>
    <numFmt numFmtId="169" formatCode="_(* #,##0.00_);_(* \(#,##0.00\);_(* &quot;-&quot;_);_(@_)"/>
  </numFmts>
  <fonts count="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64" fontId="2" fillId="0" borderId="0" xfId="16" applyNumberFormat="1" applyFont="1" applyAlignment="1">
      <alignment/>
    </xf>
    <xf numFmtId="0" fontId="2" fillId="0" borderId="0" xfId="0" applyFont="1" applyAlignment="1">
      <alignment/>
    </xf>
    <xf numFmtId="43" fontId="2" fillId="0" borderId="0" xfId="0" applyNumberFormat="1" applyFont="1" applyAlignment="1">
      <alignment/>
    </xf>
    <xf numFmtId="164" fontId="0" fillId="0" borderId="0" xfId="16" applyNumberForma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0" xfId="16" applyNumberFormat="1" applyFont="1" applyAlignment="1">
      <alignment horizontal="center"/>
    </xf>
    <xf numFmtId="49" fontId="3" fillId="0" borderId="0" xfId="16" applyNumberFormat="1" applyFont="1" applyAlignment="1">
      <alignment horizontal="center"/>
    </xf>
    <xf numFmtId="164" fontId="2" fillId="0" borderId="0" xfId="16" applyNumberFormat="1" applyFont="1" applyBorder="1" applyAlignment="1">
      <alignment/>
    </xf>
    <xf numFmtId="164" fontId="0" fillId="0" borderId="1" xfId="16" applyNumberFormat="1" applyBorder="1" applyAlignment="1">
      <alignment/>
    </xf>
    <xf numFmtId="41" fontId="0" fillId="0" borderId="0" xfId="0" applyNumberFormat="1" applyAlignment="1">
      <alignment/>
    </xf>
    <xf numFmtId="41" fontId="0" fillId="0" borderId="0" xfId="16" applyNumberFormat="1" applyAlignment="1">
      <alignment/>
    </xf>
    <xf numFmtId="0" fontId="0" fillId="0" borderId="0" xfId="0" applyFont="1" applyAlignment="1">
      <alignment/>
    </xf>
    <xf numFmtId="49" fontId="0" fillId="0" borderId="0" xfId="16" applyNumberFormat="1" applyAlignment="1">
      <alignment horizontal="center"/>
    </xf>
    <xf numFmtId="49" fontId="0" fillId="0" borderId="0" xfId="16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49" fontId="4" fillId="0" borderId="0" xfId="16" applyNumberFormat="1" applyFont="1" applyAlignment="1">
      <alignment horizontal="right"/>
    </xf>
    <xf numFmtId="49" fontId="1" fillId="0" borderId="0" xfId="16" applyNumberFormat="1" applyFont="1" applyAlignment="1">
      <alignment horizontal="right"/>
    </xf>
    <xf numFmtId="49" fontId="1" fillId="0" borderId="0" xfId="0" applyNumberFormat="1" applyFont="1" applyAlignment="1">
      <alignment horizontal="left"/>
    </xf>
    <xf numFmtId="164" fontId="0" fillId="0" borderId="0" xfId="16" applyNumberFormat="1" applyBorder="1" applyAlignment="1">
      <alignment/>
    </xf>
    <xf numFmtId="0" fontId="0" fillId="0" borderId="0" xfId="0" applyFont="1" applyBorder="1" applyAlignment="1">
      <alignment/>
    </xf>
    <xf numFmtId="169" fontId="0" fillId="0" borderId="0" xfId="16" applyNumberFormat="1" applyAlignment="1">
      <alignment/>
    </xf>
    <xf numFmtId="164" fontId="2" fillId="0" borderId="0" xfId="0" applyNumberFormat="1" applyFont="1" applyAlignment="1">
      <alignment/>
    </xf>
    <xf numFmtId="164" fontId="1" fillId="0" borderId="0" xfId="16" applyNumberFormat="1" applyFont="1" applyAlignment="1">
      <alignment horizontal="center"/>
    </xf>
    <xf numFmtId="164" fontId="1" fillId="0" borderId="0" xfId="16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16" applyNumberFormat="1" applyFont="1" applyBorder="1" applyAlignment="1">
      <alignment/>
    </xf>
    <xf numFmtId="164" fontId="0" fillId="0" borderId="1" xfId="16" applyNumberFormat="1" applyFon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SheetLayoutView="100" workbookViewId="0" topLeftCell="A1">
      <pane xSplit="1" ySplit="1" topLeftCell="B23" activePane="bottomRight" state="frozen"/>
      <selection pane="topLeft" activeCell="E21" sqref="E21"/>
      <selection pane="topRight" activeCell="E21" sqref="E21"/>
      <selection pane="bottomLeft" activeCell="E21" sqref="E21"/>
      <selection pane="bottomRight" activeCell="F50" sqref="F50"/>
    </sheetView>
  </sheetViews>
  <sheetFormatPr defaultColWidth="11.421875" defaultRowHeight="12.75"/>
  <cols>
    <col min="1" max="1" width="8.7109375" style="15" customWidth="1"/>
    <col min="2" max="2" width="33.7109375" style="0" customWidth="1"/>
    <col min="3" max="3" width="13.7109375" style="4" customWidth="1"/>
    <col min="4" max="4" width="10.7109375" style="4" customWidth="1"/>
    <col min="5" max="5" width="13.7109375" style="4" customWidth="1"/>
    <col min="6" max="6" width="10.7109375" style="4" customWidth="1"/>
    <col min="7" max="16384" width="9.140625" style="0" customWidth="1"/>
  </cols>
  <sheetData>
    <row r="1" spans="1:6" s="5" customFormat="1" ht="19.5" customHeight="1">
      <c r="A1" s="15"/>
      <c r="B1" s="19" t="s">
        <v>55</v>
      </c>
      <c r="C1" s="24"/>
      <c r="D1" s="25" t="s">
        <v>75</v>
      </c>
      <c r="E1" s="18"/>
      <c r="F1" s="6" t="s">
        <v>11</v>
      </c>
    </row>
    <row r="2" spans="1:6" s="5" customFormat="1" ht="13.5" customHeight="1">
      <c r="A2" s="15"/>
      <c r="C2" s="24"/>
      <c r="D2" s="24"/>
      <c r="E2" s="6"/>
      <c r="F2" s="6"/>
    </row>
    <row r="3" spans="1:5" ht="12.75">
      <c r="A3" s="26" t="s">
        <v>97</v>
      </c>
      <c r="B3" t="s">
        <v>48</v>
      </c>
      <c r="C3" s="4">
        <v>14500</v>
      </c>
      <c r="E3" s="4">
        <v>14500</v>
      </c>
    </row>
    <row r="4" spans="1:5" ht="12.75">
      <c r="A4" s="26" t="s">
        <v>40</v>
      </c>
      <c r="B4" t="s">
        <v>69</v>
      </c>
      <c r="C4" s="9">
        <v>6000</v>
      </c>
      <c r="E4" s="9">
        <v>6000</v>
      </c>
    </row>
    <row r="5" spans="1:6" s="2" customFormat="1" ht="13.5" customHeight="1">
      <c r="A5" s="27"/>
      <c r="B5" s="2" t="s">
        <v>98</v>
      </c>
      <c r="D5" s="23">
        <f>SUM(C3:C4)</f>
        <v>20500</v>
      </c>
      <c r="F5" s="23">
        <f>SUM(E3:E4)</f>
        <v>20500</v>
      </c>
    </row>
    <row r="6" spans="1:6" s="5" customFormat="1" ht="13.5" customHeight="1">
      <c r="A6" s="15"/>
      <c r="C6" s="24"/>
      <c r="D6" s="24"/>
      <c r="E6" s="6"/>
      <c r="F6" s="6"/>
    </row>
    <row r="7" spans="1:5" ht="12.75">
      <c r="A7" s="26" t="s">
        <v>76</v>
      </c>
      <c r="B7" t="s">
        <v>18</v>
      </c>
      <c r="C7" s="4">
        <v>4315.64</v>
      </c>
      <c r="E7" s="4">
        <v>4496.64</v>
      </c>
    </row>
    <row r="8" spans="1:5" ht="12.75">
      <c r="A8" s="15" t="s">
        <v>82</v>
      </c>
      <c r="B8" t="s">
        <v>19</v>
      </c>
      <c r="C8" s="4">
        <v>0</v>
      </c>
      <c r="E8" s="4">
        <v>0</v>
      </c>
    </row>
    <row r="9" spans="1:5" ht="12.75">
      <c r="A9" s="26" t="s">
        <v>77</v>
      </c>
      <c r="B9" t="s">
        <v>20</v>
      </c>
      <c r="C9" s="4">
        <v>1210.85</v>
      </c>
      <c r="E9" s="4">
        <v>3006.5</v>
      </c>
    </row>
    <row r="10" spans="1:5" ht="12.75">
      <c r="A10" s="26" t="s">
        <v>78</v>
      </c>
      <c r="B10" t="s">
        <v>21</v>
      </c>
      <c r="C10" s="4">
        <v>29767</v>
      </c>
      <c r="E10" s="4">
        <v>41162</v>
      </c>
    </row>
    <row r="11" spans="1:5" ht="12.75">
      <c r="A11" s="26" t="s">
        <v>79</v>
      </c>
      <c r="B11" t="s">
        <v>22</v>
      </c>
      <c r="C11" s="4">
        <v>442.5</v>
      </c>
      <c r="E11" s="4">
        <v>442.5</v>
      </c>
    </row>
    <row r="12" spans="1:5" ht="12.75">
      <c r="A12" s="26" t="s">
        <v>80</v>
      </c>
      <c r="B12" t="s">
        <v>23</v>
      </c>
      <c r="C12" s="4">
        <v>7400</v>
      </c>
      <c r="E12" s="4">
        <v>8482</v>
      </c>
    </row>
    <row r="13" spans="1:5" ht="12.75">
      <c r="A13" s="26" t="s">
        <v>81</v>
      </c>
      <c r="B13" t="s">
        <v>24</v>
      </c>
      <c r="C13" s="9">
        <v>4991</v>
      </c>
      <c r="E13" s="9">
        <v>5832</v>
      </c>
    </row>
    <row r="14" spans="1:6" s="2" customFormat="1" ht="12.75">
      <c r="A14" s="15"/>
      <c r="B14" s="2" t="s">
        <v>56</v>
      </c>
      <c r="C14" s="1"/>
      <c r="D14" s="1">
        <f>SUM(C7:C13)</f>
        <v>48126.99</v>
      </c>
      <c r="E14" s="1"/>
      <c r="F14" s="1">
        <f>SUM(E7:E13)</f>
        <v>63421.64</v>
      </c>
    </row>
    <row r="15" ht="12.75">
      <c r="B15" s="2"/>
    </row>
    <row r="16" spans="1:5" ht="12.75">
      <c r="A16" s="26" t="s">
        <v>83</v>
      </c>
      <c r="B16" t="s">
        <v>25</v>
      </c>
      <c r="C16" s="4">
        <v>7374</v>
      </c>
      <c r="E16" s="4">
        <v>13077.06</v>
      </c>
    </row>
    <row r="17" spans="1:5" ht="12.75">
      <c r="A17" s="26" t="s">
        <v>84</v>
      </c>
      <c r="B17" t="s">
        <v>26</v>
      </c>
      <c r="C17" s="4">
        <v>6034</v>
      </c>
      <c r="E17" s="4">
        <v>4488</v>
      </c>
    </row>
    <row r="18" spans="1:5" ht="12.75">
      <c r="A18" s="26" t="s">
        <v>85</v>
      </c>
      <c r="B18" t="s">
        <v>27</v>
      </c>
      <c r="C18" s="4">
        <v>0</v>
      </c>
      <c r="E18" s="4">
        <v>4223.55</v>
      </c>
    </row>
    <row r="19" spans="1:5" ht="12.75">
      <c r="A19" s="26" t="s">
        <v>86</v>
      </c>
      <c r="B19" t="s">
        <v>28</v>
      </c>
      <c r="C19" s="4">
        <v>8753.76</v>
      </c>
      <c r="E19" s="4">
        <v>2431</v>
      </c>
    </row>
    <row r="20" spans="1:5" ht="12.75">
      <c r="A20" s="15" t="s">
        <v>89</v>
      </c>
      <c r="B20" t="s">
        <v>29</v>
      </c>
      <c r="C20" s="4">
        <v>0</v>
      </c>
      <c r="E20" s="4">
        <v>0</v>
      </c>
    </row>
    <row r="21" spans="1:5" ht="12.75">
      <c r="A21" s="26" t="s">
        <v>87</v>
      </c>
      <c r="B21" t="s">
        <v>30</v>
      </c>
      <c r="C21" s="4">
        <v>21748</v>
      </c>
      <c r="E21" s="4">
        <v>31002</v>
      </c>
    </row>
    <row r="22" spans="1:5" ht="12.75">
      <c r="A22" s="26" t="s">
        <v>88</v>
      </c>
      <c r="B22" t="s">
        <v>31</v>
      </c>
      <c r="C22" s="9">
        <v>0</v>
      </c>
      <c r="E22" s="9">
        <v>1766</v>
      </c>
    </row>
    <row r="23" spans="1:6" s="2" customFormat="1" ht="12.75">
      <c r="A23" s="15"/>
      <c r="B23" s="2" t="s">
        <v>56</v>
      </c>
      <c r="C23" s="1"/>
      <c r="D23" s="1">
        <f>SUM(C16:C22)</f>
        <v>43909.76</v>
      </c>
      <c r="E23" s="1"/>
      <c r="F23" s="1">
        <f>SUM(E16:E22)</f>
        <v>56987.61</v>
      </c>
    </row>
    <row r="25" spans="1:5" ht="12.75">
      <c r="A25" s="15" t="s">
        <v>32</v>
      </c>
      <c r="B25" t="s">
        <v>33</v>
      </c>
      <c r="C25" s="4">
        <v>0</v>
      </c>
      <c r="E25" s="4">
        <v>11566.6</v>
      </c>
    </row>
    <row r="26" spans="1:5" ht="12.75">
      <c r="A26" s="15" t="s">
        <v>34</v>
      </c>
      <c r="B26" t="s">
        <v>35</v>
      </c>
      <c r="C26" s="4">
        <v>3969</v>
      </c>
      <c r="E26" s="4">
        <v>7938</v>
      </c>
    </row>
    <row r="27" spans="1:6" ht="12.75">
      <c r="A27" s="15" t="s">
        <v>36</v>
      </c>
      <c r="B27" t="s">
        <v>37</v>
      </c>
      <c r="C27" s="9">
        <v>14536</v>
      </c>
      <c r="D27" s="20"/>
      <c r="E27" s="9">
        <v>6622.5</v>
      </c>
      <c r="F27" s="20"/>
    </row>
    <row r="28" spans="1:6" s="2" customFormat="1" ht="12.75">
      <c r="A28" s="15"/>
      <c r="B28" s="2" t="s">
        <v>57</v>
      </c>
      <c r="C28" s="1"/>
      <c r="D28" s="1">
        <f>SUM(C25:C27)</f>
        <v>18505</v>
      </c>
      <c r="E28" s="1"/>
      <c r="F28" s="1">
        <f>SUM(E25:E27)</f>
        <v>26127.1</v>
      </c>
    </row>
    <row r="29" spans="1:6" s="2" customFormat="1" ht="12.75">
      <c r="A29" s="15"/>
      <c r="C29" s="1"/>
      <c r="D29" s="1"/>
      <c r="E29" s="1"/>
      <c r="F29" s="1"/>
    </row>
    <row r="30" spans="1:6" s="2" customFormat="1" ht="12.75">
      <c r="A30" s="15"/>
      <c r="C30" s="1"/>
      <c r="D30" s="1"/>
      <c r="E30" s="1"/>
      <c r="F30" s="1"/>
    </row>
    <row r="31" spans="1:6" ht="12.75">
      <c r="A31" s="15" t="s">
        <v>38</v>
      </c>
      <c r="B31" s="2" t="s">
        <v>39</v>
      </c>
      <c r="C31" s="1"/>
      <c r="D31" s="1">
        <v>4665</v>
      </c>
      <c r="F31" s="4">
        <v>0</v>
      </c>
    </row>
    <row r="34" spans="1:5" ht="12.75">
      <c r="A34" s="26" t="s">
        <v>90</v>
      </c>
      <c r="B34" t="s">
        <v>41</v>
      </c>
      <c r="C34" s="4">
        <v>59744.16</v>
      </c>
      <c r="E34" s="4">
        <v>66496.08</v>
      </c>
    </row>
    <row r="35" spans="1:5" ht="12.75">
      <c r="A35" s="26" t="s">
        <v>91</v>
      </c>
      <c r="B35" t="s">
        <v>42</v>
      </c>
      <c r="C35" s="4">
        <v>86683</v>
      </c>
      <c r="E35" s="4">
        <v>81185</v>
      </c>
    </row>
    <row r="36" spans="1:5" ht="12.75">
      <c r="A36" s="26" t="s">
        <v>92</v>
      </c>
      <c r="B36" t="s">
        <v>43</v>
      </c>
      <c r="C36" s="4">
        <v>17078.7</v>
      </c>
      <c r="E36" s="4">
        <v>10153.69</v>
      </c>
    </row>
    <row r="37" spans="1:5" ht="12.75">
      <c r="A37" s="26" t="s">
        <v>93</v>
      </c>
      <c r="B37" t="s">
        <v>44</v>
      </c>
      <c r="C37" s="4">
        <v>278767.69</v>
      </c>
      <c r="E37" s="4">
        <v>291460.52</v>
      </c>
    </row>
    <row r="38" spans="1:5" ht="12.75">
      <c r="A38" s="26" t="s">
        <v>94</v>
      </c>
      <c r="B38" t="s">
        <v>45</v>
      </c>
      <c r="C38" s="4">
        <v>56829</v>
      </c>
      <c r="E38" s="4">
        <v>55240.99</v>
      </c>
    </row>
    <row r="39" spans="1:5" ht="12.75">
      <c r="A39" s="26" t="s">
        <v>95</v>
      </c>
      <c r="B39" t="s">
        <v>46</v>
      </c>
      <c r="C39" s="4">
        <v>45683</v>
      </c>
      <c r="E39" s="4">
        <v>39622</v>
      </c>
    </row>
    <row r="40" spans="1:5" ht="12.75">
      <c r="A40" s="26" t="s">
        <v>96</v>
      </c>
      <c r="B40" t="s">
        <v>47</v>
      </c>
      <c r="C40" s="9">
        <v>17737.34</v>
      </c>
      <c r="E40" s="9">
        <v>12746.34</v>
      </c>
    </row>
    <row r="41" spans="1:6" s="2" customFormat="1" ht="12.75">
      <c r="A41" s="16"/>
      <c r="B41" s="2" t="s">
        <v>56</v>
      </c>
      <c r="C41" s="1"/>
      <c r="D41" s="1">
        <f>SUM(C34:C40)</f>
        <v>562522.89</v>
      </c>
      <c r="E41" s="1"/>
      <c r="F41" s="1">
        <f>SUM(E34:E40)</f>
        <v>556904.62</v>
      </c>
    </row>
    <row r="45" spans="1:5" ht="12.75">
      <c r="A45" s="15" t="s">
        <v>49</v>
      </c>
      <c r="B45" t="s">
        <v>50</v>
      </c>
      <c r="C45" s="4">
        <v>11711.01</v>
      </c>
      <c r="E45" s="4">
        <v>8455.95</v>
      </c>
    </row>
    <row r="46" spans="1:5" ht="12.75">
      <c r="A46" s="15" t="s">
        <v>51</v>
      </c>
      <c r="B46" t="s">
        <v>52</v>
      </c>
      <c r="C46" s="4">
        <v>538516.81</v>
      </c>
      <c r="E46" s="4">
        <v>459108.81</v>
      </c>
    </row>
    <row r="47" spans="1:5" ht="12.75">
      <c r="A47" s="15" t="s">
        <v>53</v>
      </c>
      <c r="B47" t="s">
        <v>54</v>
      </c>
      <c r="C47" s="4">
        <v>64709.91</v>
      </c>
      <c r="E47" s="4">
        <v>54266.66</v>
      </c>
    </row>
    <row r="48" spans="1:5" ht="12.75">
      <c r="A48" s="15" t="s">
        <v>70</v>
      </c>
      <c r="B48" t="s">
        <v>71</v>
      </c>
      <c r="C48" s="4">
        <v>210620</v>
      </c>
      <c r="D48" s="20"/>
      <c r="E48" s="4">
        <v>214064.15</v>
      </c>
    </row>
    <row r="49" spans="1:6" ht="12.75">
      <c r="A49" s="15" t="s">
        <v>108</v>
      </c>
      <c r="B49" t="s">
        <v>109</v>
      </c>
      <c r="C49" s="9">
        <v>2898</v>
      </c>
      <c r="E49" s="9">
        <v>0</v>
      </c>
      <c r="F49" s="20"/>
    </row>
    <row r="50" spans="1:6" s="2" customFormat="1" ht="12.75">
      <c r="A50" s="16"/>
      <c r="B50" s="2" t="s">
        <v>58</v>
      </c>
      <c r="C50" s="1"/>
      <c r="D50" s="28">
        <f>SUM(C45:C49)</f>
        <v>828455.7300000001</v>
      </c>
      <c r="E50" s="1"/>
      <c r="F50" s="1">
        <f>SUM(E45:E49)</f>
        <v>735895.5700000001</v>
      </c>
    </row>
    <row r="52" spans="1:6" s="2" customFormat="1" ht="12.75">
      <c r="A52" s="16"/>
      <c r="B52" s="2" t="s">
        <v>59</v>
      </c>
      <c r="C52" s="1"/>
      <c r="D52" s="1">
        <f>D50+D41+D23+D14+D31+D28+D5</f>
        <v>1526685.37</v>
      </c>
      <c r="E52" s="1"/>
      <c r="F52" s="1">
        <f>F50+F41+F23+F14+F31+F28+F5</f>
        <v>1459836.54</v>
      </c>
    </row>
    <row r="54" spans="2:6" ht="12.75">
      <c r="B54" s="21"/>
      <c r="C54" s="20"/>
      <c r="D54" s="20"/>
      <c r="E54" s="20"/>
      <c r="F54" s="20"/>
    </row>
    <row r="55" spans="2:5" ht="12.75">
      <c r="B55" s="21"/>
      <c r="C55" s="20"/>
      <c r="E55" s="20"/>
    </row>
    <row r="56" spans="2:6" ht="12.75">
      <c r="B56" s="12"/>
      <c r="C56" s="20"/>
      <c r="D56" s="20"/>
      <c r="E56" s="20"/>
      <c r="F56" s="20"/>
    </row>
  </sheetData>
  <printOptions gridLines="1" horizontalCentered="1"/>
  <pageMargins left="0.7480314960629921" right="0.7480314960629921" top="1.299212598425197" bottom="0.984251968503937" header="0.4330708661417323" footer="0.5118110236220472"/>
  <pageSetup fitToHeight="0" orientation="portrait" paperSize="9" scale="85" r:id="rId1"/>
  <headerFooter alignWithMargins="0">
    <oddHeader>&amp;L&amp;"Arial Narrow,Halvfet"&amp;12NORSK IRSKSETTERKLUBB&amp;C&amp;"Arial,Halvfet"&amp;14
BALANSE 2008</oddHeader>
    <oddFooter>&amp;R&amp;D, 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view="pageBreakPreview" zoomScaleNormal="75" zoomScaleSheetLayoutView="100" workbookViewId="0" topLeftCell="A7">
      <selection activeCell="K12" sqref="K12"/>
    </sheetView>
  </sheetViews>
  <sheetFormatPr defaultColWidth="11.421875" defaultRowHeight="12.75"/>
  <cols>
    <col min="1" max="1" width="7.7109375" style="13" customWidth="1"/>
    <col min="2" max="2" width="34.421875" style="0" customWidth="1"/>
    <col min="3" max="3" width="14.28125" style="0" customWidth="1"/>
    <col min="4" max="4" width="10.28125" style="4" customWidth="1"/>
    <col min="5" max="6" width="14.421875" style="4" customWidth="1"/>
    <col min="7" max="7" width="17.28125" style="0" customWidth="1"/>
    <col min="8" max="8" width="9.57421875" style="0" bestFit="1" customWidth="1"/>
    <col min="9" max="9" width="11.7109375" style="0" bestFit="1" customWidth="1"/>
    <col min="10" max="16384" width="9.140625" style="0" customWidth="1"/>
  </cols>
  <sheetData>
    <row r="1" spans="1:6" s="5" customFormat="1" ht="19.5" customHeight="1">
      <c r="A1" s="13"/>
      <c r="B1" s="19" t="s">
        <v>0</v>
      </c>
      <c r="D1" s="17" t="s">
        <v>15</v>
      </c>
      <c r="E1" s="18" t="s">
        <v>75</v>
      </c>
      <c r="F1" s="18" t="s">
        <v>11</v>
      </c>
    </row>
    <row r="2" spans="1:6" s="5" customFormat="1" ht="13.5" customHeight="1">
      <c r="A2" s="13"/>
      <c r="D2" s="7"/>
      <c r="E2" s="6"/>
      <c r="F2" s="6"/>
    </row>
    <row r="3" spans="1:6" ht="12.75">
      <c r="A3" s="13" t="s">
        <v>1</v>
      </c>
      <c r="B3" t="s">
        <v>2</v>
      </c>
      <c r="C3" s="12" t="s">
        <v>61</v>
      </c>
      <c r="D3" s="4">
        <v>12635.98</v>
      </c>
      <c r="E3" s="4">
        <f>F3+D3</f>
        <v>-71433.8</v>
      </c>
      <c r="F3" s="4">
        <v>-84069.78</v>
      </c>
    </row>
    <row r="4" spans="1:6" ht="12.75">
      <c r="A4" s="13" t="s">
        <v>3</v>
      </c>
      <c r="B4" t="s">
        <v>4</v>
      </c>
      <c r="C4" t="s">
        <v>62</v>
      </c>
      <c r="D4" s="4">
        <v>-7044</v>
      </c>
      <c r="E4" s="4">
        <f aca="true" t="shared" si="0" ref="E4:E9">F4+D4</f>
        <v>-92717</v>
      </c>
      <c r="F4" s="4">
        <v>-85673</v>
      </c>
    </row>
    <row r="5" spans="1:6" ht="12.75">
      <c r="A5" s="13" t="s">
        <v>5</v>
      </c>
      <c r="B5" t="s">
        <v>6</v>
      </c>
      <c r="C5" t="s">
        <v>63</v>
      </c>
      <c r="D5" s="4">
        <v>-905.81</v>
      </c>
      <c r="E5" s="4">
        <f t="shared" si="0"/>
        <v>-18289.550000000003</v>
      </c>
      <c r="F5" s="4">
        <v>-17383.74</v>
      </c>
    </row>
    <row r="6" spans="1:6" ht="12.75">
      <c r="A6" s="13" t="s">
        <v>7</v>
      </c>
      <c r="B6" t="s">
        <v>8</v>
      </c>
      <c r="C6" t="s">
        <v>64</v>
      </c>
      <c r="D6" s="4">
        <v>17765.07</v>
      </c>
      <c r="E6" s="4">
        <f t="shared" si="0"/>
        <v>-317288.45</v>
      </c>
      <c r="F6" s="4">
        <v>-335053.52</v>
      </c>
    </row>
    <row r="7" spans="1:6" ht="12.75">
      <c r="A7" s="13" t="s">
        <v>9</v>
      </c>
      <c r="B7" t="s">
        <v>10</v>
      </c>
      <c r="C7" t="s">
        <v>65</v>
      </c>
      <c r="D7" s="4">
        <v>-1588.01</v>
      </c>
      <c r="E7" s="4">
        <f t="shared" si="0"/>
        <v>-57271.5</v>
      </c>
      <c r="F7" s="4">
        <v>-55683.49</v>
      </c>
    </row>
    <row r="8" spans="1:6" ht="12.75">
      <c r="A8" s="13" t="s">
        <v>11</v>
      </c>
      <c r="B8" t="s">
        <v>12</v>
      </c>
      <c r="C8" t="s">
        <v>66</v>
      </c>
      <c r="D8" s="4">
        <v>4275</v>
      </c>
      <c r="E8" s="4">
        <f t="shared" si="0"/>
        <v>-74831</v>
      </c>
      <c r="F8" s="4">
        <v>-79106</v>
      </c>
    </row>
    <row r="9" spans="1:6" ht="12.75">
      <c r="A9" s="13" t="s">
        <v>13</v>
      </c>
      <c r="B9" t="s">
        <v>14</v>
      </c>
      <c r="C9" t="s">
        <v>67</v>
      </c>
      <c r="D9" s="4">
        <v>-2384</v>
      </c>
      <c r="E9" s="4">
        <f t="shared" si="0"/>
        <v>-22728.34</v>
      </c>
      <c r="F9" s="4">
        <v>-20344.34</v>
      </c>
    </row>
    <row r="10" spans="1:6" s="2" customFormat="1" ht="12.75">
      <c r="A10" s="13"/>
      <c r="B10" s="2" t="s">
        <v>16</v>
      </c>
      <c r="D10" s="1">
        <f>SUM(D3:D9)</f>
        <v>22754.23</v>
      </c>
      <c r="E10" s="1">
        <f>SUM(E3:E9)</f>
        <v>-654559.64</v>
      </c>
      <c r="F10" s="1">
        <f>SUM(F3:F9)</f>
        <v>-677313.87</v>
      </c>
    </row>
    <row r="12" spans="1:6" s="2" customFormat="1" ht="12.75">
      <c r="A12" s="13"/>
      <c r="B12" s="2" t="s">
        <v>17</v>
      </c>
      <c r="D12" s="8"/>
      <c r="E12" s="28">
        <v>-587922.67</v>
      </c>
      <c r="F12" s="28">
        <v>-587922.67</v>
      </c>
    </row>
    <row r="13" spans="1:6" s="2" customFormat="1" ht="12.75">
      <c r="A13" s="13"/>
      <c r="D13" s="8"/>
      <c r="E13" s="1"/>
      <c r="F13" s="1"/>
    </row>
    <row r="14" spans="1:6" s="2" customFormat="1" ht="12.75">
      <c r="A14" s="13"/>
      <c r="B14" s="2" t="s">
        <v>73</v>
      </c>
      <c r="D14" s="8"/>
      <c r="E14" s="8">
        <f>SUM(E10:E13)</f>
        <v>-1242482.31</v>
      </c>
      <c r="F14" s="8">
        <f>SUM(F10:F13)</f>
        <v>-1265236.54</v>
      </c>
    </row>
    <row r="15" spans="1:6" s="2" customFormat="1" ht="12.75">
      <c r="A15" s="13"/>
      <c r="D15" s="1"/>
      <c r="E15" s="1"/>
      <c r="F15" s="1"/>
    </row>
    <row r="16" spans="1:6" s="2" customFormat="1" ht="12.75">
      <c r="A16" s="14" t="s">
        <v>100</v>
      </c>
      <c r="B16" t="s">
        <v>115</v>
      </c>
      <c r="C16" s="4">
        <v>-50000</v>
      </c>
      <c r="F16" s="4">
        <v>-50000</v>
      </c>
    </row>
    <row r="17" spans="1:6" s="2" customFormat="1" ht="12.75">
      <c r="A17" s="14" t="s">
        <v>101</v>
      </c>
      <c r="B17" t="s">
        <v>116</v>
      </c>
      <c r="C17" s="9">
        <v>-50000</v>
      </c>
      <c r="F17" s="4">
        <v>-50000</v>
      </c>
    </row>
    <row r="18" spans="1:6" s="2" customFormat="1" ht="12.75">
      <c r="A18" s="14"/>
      <c r="B18" s="2" t="s">
        <v>117</v>
      </c>
      <c r="C18" s="4"/>
      <c r="D18" s="23">
        <f>SUM(C16:C17)</f>
        <v>-100000</v>
      </c>
      <c r="F18" s="4"/>
    </row>
    <row r="19" spans="1:6" s="2" customFormat="1" ht="12.75">
      <c r="A19" s="14"/>
      <c r="B19"/>
      <c r="C19" s="1"/>
      <c r="D19" s="4"/>
      <c r="F19" s="4"/>
    </row>
    <row r="20" spans="1:6" s="2" customFormat="1" ht="12.75">
      <c r="A20" s="26" t="s">
        <v>102</v>
      </c>
      <c r="B20" t="s">
        <v>103</v>
      </c>
      <c r="C20" s="4">
        <v>-2898</v>
      </c>
      <c r="F20" s="4"/>
    </row>
    <row r="21" spans="1:3" s="2" customFormat="1" ht="12.75">
      <c r="A21" s="26" t="s">
        <v>104</v>
      </c>
      <c r="B21" t="s">
        <v>105</v>
      </c>
      <c r="C21" s="4">
        <v>-5079.93</v>
      </c>
    </row>
    <row r="22" spans="1:6" s="2" customFormat="1" ht="12.75">
      <c r="A22" s="26" t="s">
        <v>106</v>
      </c>
      <c r="B22" t="s">
        <v>107</v>
      </c>
      <c r="C22" s="9">
        <v>-1082</v>
      </c>
      <c r="F22" s="4"/>
    </row>
    <row r="23" spans="1:6" s="2" customFormat="1" ht="12.75">
      <c r="A23" s="26"/>
      <c r="B23" s="2" t="s">
        <v>112</v>
      </c>
      <c r="C23" s="4"/>
      <c r="D23" s="23">
        <f>SUM(C20:C22)</f>
        <v>-9059.93</v>
      </c>
      <c r="F23" s="4"/>
    </row>
    <row r="24" spans="1:6" s="2" customFormat="1" ht="12.75">
      <c r="A24" s="13"/>
      <c r="B24"/>
      <c r="C24" s="4"/>
      <c r="F24" s="4"/>
    </row>
    <row r="25" spans="1:6" s="2" customFormat="1" ht="12.75">
      <c r="A25" s="14" t="s">
        <v>99</v>
      </c>
      <c r="B25" t="s">
        <v>72</v>
      </c>
      <c r="C25" s="4">
        <v>-97800</v>
      </c>
      <c r="F25" s="4">
        <v>-94600</v>
      </c>
    </row>
    <row r="26" spans="1:6" s="2" customFormat="1" ht="12.75">
      <c r="A26" s="14" t="s">
        <v>110</v>
      </c>
      <c r="B26" t="s">
        <v>111</v>
      </c>
      <c r="C26" s="9">
        <v>-7686</v>
      </c>
      <c r="F26" s="4"/>
    </row>
    <row r="27" spans="1:6" s="2" customFormat="1" ht="12.75">
      <c r="A27" s="14"/>
      <c r="B27" s="2" t="s">
        <v>113</v>
      </c>
      <c r="C27" s="4"/>
      <c r="D27" s="23">
        <f>SUM(C25:C26)</f>
        <v>-105486</v>
      </c>
      <c r="F27" s="4"/>
    </row>
    <row r="29" spans="1:6" s="2" customFormat="1" ht="12.75">
      <c r="A29" s="13"/>
      <c r="B29" s="2" t="s">
        <v>60</v>
      </c>
      <c r="D29" s="1"/>
      <c r="E29" s="28">
        <f>D18+D23+D27</f>
        <v>-214545.93</v>
      </c>
      <c r="F29" s="28">
        <f>SUM(F16:F25)</f>
        <v>-194600</v>
      </c>
    </row>
    <row r="30" spans="1:6" s="2" customFormat="1" ht="12.75">
      <c r="A30" s="13"/>
      <c r="D30" s="1"/>
      <c r="E30" s="1"/>
      <c r="F30" s="1"/>
    </row>
    <row r="32" spans="1:6" s="2" customFormat="1" ht="12.75">
      <c r="A32" s="13"/>
      <c r="B32" s="2" t="s">
        <v>68</v>
      </c>
      <c r="C32" s="3"/>
      <c r="D32" s="1"/>
      <c r="E32" s="1">
        <f>E14+E29</f>
        <v>-1457028.24</v>
      </c>
      <c r="F32" s="1">
        <f>F14+F29</f>
        <v>-1459836.54</v>
      </c>
    </row>
    <row r="33" spans="1:6" s="2" customFormat="1" ht="12.75">
      <c r="A33" s="13"/>
      <c r="C33" s="3"/>
      <c r="D33" s="1"/>
      <c r="E33" s="1"/>
      <c r="F33" s="1"/>
    </row>
    <row r="34" spans="1:6" s="2" customFormat="1" ht="12.75">
      <c r="A34" s="13"/>
      <c r="B34" s="2" t="s">
        <v>114</v>
      </c>
      <c r="C34" s="3"/>
      <c r="D34" s="1"/>
      <c r="E34" s="29">
        <v>-69657.13</v>
      </c>
      <c r="F34" s="29">
        <v>0</v>
      </c>
    </row>
    <row r="35" spans="1:6" s="2" customFormat="1" ht="12.75">
      <c r="A35" s="13"/>
      <c r="C35" s="3"/>
      <c r="D35" s="1"/>
      <c r="E35" s="1"/>
      <c r="F35" s="1"/>
    </row>
    <row r="36" spans="1:7" s="2" customFormat="1" ht="12.75">
      <c r="A36" s="13"/>
      <c r="B36" s="2" t="s">
        <v>74</v>
      </c>
      <c r="C36" s="3"/>
      <c r="D36" s="1"/>
      <c r="E36" s="1">
        <f>SUM(E32:E35)</f>
        <v>-1526685.37</v>
      </c>
      <c r="F36" s="1">
        <f>SUM(F32:F35)</f>
        <v>-1459836.54</v>
      </c>
      <c r="G36" s="23"/>
    </row>
    <row r="37" spans="3:6" ht="12.75">
      <c r="C37" s="10"/>
      <c r="D37" s="11"/>
      <c r="E37" s="11"/>
      <c r="F37" s="11"/>
    </row>
    <row r="38" spans="3:6" ht="12.75">
      <c r="C38" s="10"/>
      <c r="D38" s="11"/>
      <c r="E38" s="22"/>
      <c r="F38" s="22"/>
    </row>
    <row r="39" spans="3:6" ht="12.75">
      <c r="C39" s="10"/>
      <c r="D39" s="11"/>
      <c r="E39" s="22"/>
      <c r="F39" s="22"/>
    </row>
    <row r="40" spans="3:6" ht="12.75">
      <c r="C40" s="10"/>
      <c r="D40" s="11"/>
      <c r="E40" s="22"/>
      <c r="F40" s="22"/>
    </row>
    <row r="41" spans="3:6" ht="12.75">
      <c r="C41" s="10"/>
      <c r="D41" s="11"/>
      <c r="E41" s="11"/>
      <c r="F41" s="11"/>
    </row>
  </sheetData>
  <printOptions gridLines="1" horizontalCentered="1"/>
  <pageMargins left="0.7480314960629921" right="0.7480314960629921" top="1.299212598425197" bottom="0.984251968503937" header="0.4330708661417323" footer="0.5118110236220472"/>
  <pageSetup orientation="portrait" paperSize="9" scale="85" r:id="rId1"/>
  <headerFooter alignWithMargins="0">
    <oddHeader>&amp;L&amp;"Arial Narrow,Halvfet"&amp;12NORSK IRSKSETTERKLUBB&amp;C&amp;"Arial,Halvfet"&amp;14
BALANSE 2008</oddHeader>
    <oddFooter>&amp;R&amp;D, 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Grete Dahlen</dc:creator>
  <cp:keywords/>
  <dc:description/>
  <cp:lastModifiedBy>Grete Dahlen</cp:lastModifiedBy>
  <cp:lastPrinted>2009-01-23T19:07:05Z</cp:lastPrinted>
  <dcterms:created xsi:type="dcterms:W3CDTF">2006-03-19T19:10:22Z</dcterms:created>
  <dcterms:modified xsi:type="dcterms:W3CDTF">2009-01-23T19:57:47Z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