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5135" windowHeight="11700" activeTab="4"/>
  </bookViews>
  <sheets>
    <sheet name="Registrert i 2013" sheetId="1" r:id="rId1"/>
    <sheet name="Antall i avl 2013" sheetId="2" r:id="rId2"/>
    <sheet name="Hanner&amp;Tisper" sheetId="3" r:id="rId3"/>
    <sheet name="FarFar 2013" sheetId="4" r:id="rId4"/>
    <sheet name="MorFar 2013" sheetId="5" r:id="rId5"/>
  </sheets>
  <definedNames>
    <definedName name="OLE_LINK2" localSheetId="0">'Registrert i 2013'!$A$1</definedName>
  </definedNames>
  <calcPr calcId="145621"/>
</workbook>
</file>

<file path=xl/calcChain.xml><?xml version="1.0" encoding="utf-8"?>
<calcChain xmlns="http://schemas.openxmlformats.org/spreadsheetml/2006/main">
  <c r="A28" i="4" l="1"/>
  <c r="M9" i="2" l="1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M57" i="2" s="1"/>
  <c r="C3" i="2" s="1"/>
  <c r="N22" i="2"/>
  <c r="O22" i="2"/>
  <c r="M23" i="2"/>
  <c r="N23" i="2"/>
  <c r="N57" i="2" s="1"/>
  <c r="D3" i="2" s="1"/>
  <c r="O23" i="2"/>
  <c r="M24" i="2"/>
  <c r="N24" i="2"/>
  <c r="O24" i="2"/>
  <c r="O57" i="2" s="1"/>
  <c r="E3" i="2" s="1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M52" i="2"/>
  <c r="N52" i="2"/>
  <c r="O52" i="2"/>
  <c r="M53" i="2"/>
  <c r="N53" i="2"/>
  <c r="O53" i="2"/>
  <c r="M54" i="2"/>
  <c r="N54" i="2"/>
  <c r="O54" i="2"/>
  <c r="M55" i="2"/>
  <c r="N55" i="2"/>
  <c r="O55" i="2"/>
  <c r="M56" i="2"/>
  <c r="N56" i="2"/>
  <c r="O56" i="2"/>
  <c r="O8" i="2"/>
  <c r="N8" i="2"/>
  <c r="M8" i="2"/>
  <c r="E9" i="2"/>
  <c r="F9" i="2"/>
  <c r="G9" i="2"/>
  <c r="E10" i="2"/>
  <c r="F10" i="2"/>
  <c r="G10" i="2"/>
  <c r="E11" i="2"/>
  <c r="F11" i="2"/>
  <c r="G11" i="2"/>
  <c r="G43" i="2" s="1"/>
  <c r="E2" i="2" s="1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G8" i="2"/>
  <c r="F8" i="2"/>
  <c r="F43" i="2" s="1"/>
  <c r="D2" i="2" s="1"/>
  <c r="E8" i="2"/>
  <c r="E43" i="2" s="1"/>
  <c r="C2" i="2" s="1"/>
  <c r="F40" i="1" l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<sst xmlns="http://schemas.openxmlformats.org/spreadsheetml/2006/main" count="1437" uniqueCount="496">
  <si>
    <t>Født</t>
  </si>
  <si>
    <t>Kull</t>
  </si>
  <si>
    <t>imp</t>
  </si>
  <si>
    <t>Import</t>
  </si>
  <si>
    <t>T</t>
  </si>
  <si>
    <t>H</t>
  </si>
  <si>
    <t>Antall</t>
  </si>
  <si>
    <t>S55548/2004</t>
  </si>
  <si>
    <t>Fjellstårsas Mexx</t>
  </si>
  <si>
    <t>22941/01</t>
  </si>
  <si>
    <t>Irskesjøen's Nix</t>
  </si>
  <si>
    <t>02409/08</t>
  </si>
  <si>
    <t>" U S " Blue Lagoon</t>
  </si>
  <si>
    <t>CKCRC032123</t>
  </si>
  <si>
    <t>Russell's Great</t>
  </si>
  <si>
    <t>NO56170/10</t>
  </si>
  <si>
    <t>J-tyfon Av Kjerringholm</t>
  </si>
  <si>
    <t>23913/05</t>
  </si>
  <si>
    <t>E-peik Av Miessevàrri</t>
  </si>
  <si>
    <t>21627/08</t>
  </si>
  <si>
    <t>Pasvikdalens Nemo</t>
  </si>
  <si>
    <t>NO44273/09</t>
  </si>
  <si>
    <t>" U S " Ole Ivar</t>
  </si>
  <si>
    <t>NO32295/11</t>
  </si>
  <si>
    <t>Bjerkaasen's Bk- Triac</t>
  </si>
  <si>
    <t>NO40840/10</t>
  </si>
  <si>
    <t>Heggelifjellets Lo5-face</t>
  </si>
  <si>
    <t>14152/04</t>
  </si>
  <si>
    <t>Midtkiløra's Milano I I</t>
  </si>
  <si>
    <t>16669/06</t>
  </si>
  <si>
    <t>Russevankas Walker Buster</t>
  </si>
  <si>
    <t>NO51710/09</t>
  </si>
  <si>
    <t>Furunakken's Balto</t>
  </si>
  <si>
    <t>12085/08</t>
  </si>
  <si>
    <t>Farro Av Miessevàrri</t>
  </si>
  <si>
    <t>NO35402/09</t>
  </si>
  <si>
    <t>Småvollan's Yatzy</t>
  </si>
  <si>
    <t>29141/08</t>
  </si>
  <si>
    <t>Hugo Boss Av Kjerringholm</t>
  </si>
  <si>
    <t>25035/04</t>
  </si>
  <si>
    <t>Rastaskogens Alfred</t>
  </si>
  <si>
    <t>14457/05</t>
  </si>
  <si>
    <t>" U S " Reodor</t>
  </si>
  <si>
    <t>NO39075/09</t>
  </si>
  <si>
    <t>Visjøvalen's Leonardo</t>
  </si>
  <si>
    <t>NO42707/10</t>
  </si>
  <si>
    <t>Imingens Lk Rayban</t>
  </si>
  <si>
    <t>25931/07</t>
  </si>
  <si>
    <t>Giron</t>
  </si>
  <si>
    <t>07513/05</t>
  </si>
  <si>
    <t>Heggelifjellets Fox</t>
  </si>
  <si>
    <t>21205/06</t>
  </si>
  <si>
    <t>Riiseskogen's Garp I I</t>
  </si>
  <si>
    <t>S39191/2005</t>
  </si>
  <si>
    <t>Red Garlic's Gourme</t>
  </si>
  <si>
    <t>NO45037/10</t>
  </si>
  <si>
    <t>Liatoppen's Tyr</t>
  </si>
  <si>
    <t>17156/08</t>
  </si>
  <si>
    <t>Navstilias Pelle</t>
  </si>
  <si>
    <t>NO51473/12</t>
  </si>
  <si>
    <t>" U S " Cappucino Av Hjerkinn</t>
  </si>
  <si>
    <t>16570/07</t>
  </si>
  <si>
    <t>Skrimfjellet's Odin</t>
  </si>
  <si>
    <t>NO45036/10</t>
  </si>
  <si>
    <t>Liatoppen's Syklon</t>
  </si>
  <si>
    <t>27586/08</t>
  </si>
  <si>
    <t>Vindstaden's A-zico</t>
  </si>
  <si>
    <t>NO50256/11</t>
  </si>
  <si>
    <t>" U S " Simba</t>
  </si>
  <si>
    <t>NO37485/11</t>
  </si>
  <si>
    <t>Heggelifjellets Maddox</t>
  </si>
  <si>
    <t>S47516/2009</t>
  </si>
  <si>
    <t>Copper's Magiska Under</t>
  </si>
  <si>
    <t>27585/08</t>
  </si>
  <si>
    <t>Vindstaden's A-kempes</t>
  </si>
  <si>
    <t>NO52577/11</t>
  </si>
  <si>
    <t>Tuvberget's Lillegutt Å'de</t>
  </si>
  <si>
    <t>S61333/2008</t>
  </si>
  <si>
    <t>Dragonfire's Scobby Doo-a Devil Boy</t>
  </si>
  <si>
    <t>02302/03</t>
  </si>
  <si>
    <t>Skeieslåtten's Mangas</t>
  </si>
  <si>
    <t>01138/08</t>
  </si>
  <si>
    <t>Stallogaisa's Don Felix</t>
  </si>
  <si>
    <t>17021/03</t>
  </si>
  <si>
    <t>D-kompis Av Kjerringholm</t>
  </si>
  <si>
    <t>08933/07</t>
  </si>
  <si>
    <t>Guri Malla's Oscar</t>
  </si>
  <si>
    <t>NO40230/09</t>
  </si>
  <si>
    <t>G-tjikkom Av Miessevàrri</t>
  </si>
  <si>
    <t>19633/02</t>
  </si>
  <si>
    <t>" U S " Red Oks</t>
  </si>
  <si>
    <t>S15256/2008</t>
  </si>
  <si>
    <t>Irmün's May Rimi</t>
  </si>
  <si>
    <t>S18844/2007</t>
  </si>
  <si>
    <t>Fairhaven Good Riddance</t>
  </si>
  <si>
    <t>KCSB1949CU</t>
  </si>
  <si>
    <t>Glendrisock Saphire</t>
  </si>
  <si>
    <t>S44904/2008</t>
  </si>
  <si>
    <t>Dubliner Mac Mio</t>
  </si>
  <si>
    <t>S33024/2003</t>
  </si>
  <si>
    <t>Indus</t>
  </si>
  <si>
    <t>S51229/2008</t>
  </si>
  <si>
    <t>Fairhaven How I Became Hilarious</t>
  </si>
  <si>
    <t>S66570/2008</t>
  </si>
  <si>
    <t>Pendoric Foggy Perfection</t>
  </si>
  <si>
    <t>Settermosen Aberlour</t>
  </si>
  <si>
    <t xml:space="preserve">DK07566/2007    </t>
  </si>
  <si>
    <t>Quailbanders Evolution</t>
  </si>
  <si>
    <t xml:space="preserve">ANKCSB6100048327    </t>
  </si>
  <si>
    <t>Settermosen Apollo</t>
  </si>
  <si>
    <t xml:space="preserve">DK07568/2007    </t>
  </si>
  <si>
    <t>Erin Vom Kapellenpfad</t>
  </si>
  <si>
    <t xml:space="preserve">DK00147/2011    </t>
  </si>
  <si>
    <t>Thendara Satisfaction</t>
  </si>
  <si>
    <t xml:space="preserve">KCAM02320302    </t>
  </si>
  <si>
    <t>Applegrove Karma Chameleon</t>
  </si>
  <si>
    <t xml:space="preserve">SE40774/2010    </t>
  </si>
  <si>
    <t>Brophy's Rio Grande</t>
  </si>
  <si>
    <t xml:space="preserve">CKCSR52015701    </t>
  </si>
  <si>
    <t>Apache Des Sorcieres Du Sancy</t>
  </si>
  <si>
    <t xml:space="preserve">LOF7SIR56790/7565    </t>
  </si>
  <si>
    <t>Karmino Made Fanfan La Tulipe</t>
  </si>
  <si>
    <t xml:space="preserve">LSVKIS0200/05    </t>
  </si>
  <si>
    <t>FarReg</t>
  </si>
  <si>
    <t>FarNavn</t>
  </si>
  <si>
    <t>FarFodt</t>
  </si>
  <si>
    <t>Far 1.kull</t>
  </si>
  <si>
    <t>FarFarReg</t>
  </si>
  <si>
    <t>FarFarNavn</t>
  </si>
  <si>
    <t>11849/05</t>
  </si>
  <si>
    <t>Skye</t>
  </si>
  <si>
    <t>03259/07</t>
  </si>
  <si>
    <t>Frikki</t>
  </si>
  <si>
    <t>22961/04</t>
  </si>
  <si>
    <t>Heggelifjellets Evreka</t>
  </si>
  <si>
    <t>08935/07</t>
  </si>
  <si>
    <t>Guri Malla's Olea</t>
  </si>
  <si>
    <t>00610/05</t>
  </si>
  <si>
    <t>Furunakken's Freya</t>
  </si>
  <si>
    <t>17245/07</t>
  </si>
  <si>
    <t>Kamvatnet's Minni</t>
  </si>
  <si>
    <t>04690/06</t>
  </si>
  <si>
    <t>Larsneset's Bassa</t>
  </si>
  <si>
    <t>23917/05</t>
  </si>
  <si>
    <t>E-brenna Av Miessevàrri</t>
  </si>
  <si>
    <t>24819/05</t>
  </si>
  <si>
    <t>Kamvatnet's Cara</t>
  </si>
  <si>
    <t>17017/03</t>
  </si>
  <si>
    <t>Con-spirit Av Kjerringholm</t>
  </si>
  <si>
    <t>NO44187/09</t>
  </si>
  <si>
    <t>Heggelifjellets K-acerinox 2</t>
  </si>
  <si>
    <t>EST03065/09</t>
  </si>
  <si>
    <t>Wind Chart Alternative Bassa Nova</t>
  </si>
  <si>
    <t>05492/07</t>
  </si>
  <si>
    <t>Aasrabben's Tussa</t>
  </si>
  <si>
    <t>21865/04</t>
  </si>
  <si>
    <t>Kvernsjøberget's Donna Quattro</t>
  </si>
  <si>
    <t>S69805/2006</t>
  </si>
  <si>
    <t>Remkilens Embla</t>
  </si>
  <si>
    <t>12091/08</t>
  </si>
  <si>
    <t>Frida Av Miessevàrri</t>
  </si>
  <si>
    <t>NO44277/09</t>
  </si>
  <si>
    <t>" U S " Lordalens Zara</t>
  </si>
  <si>
    <t>NO37998/09</t>
  </si>
  <si>
    <t>Kongsvoldrypas Klara Klukk</t>
  </si>
  <si>
    <t>20297/08</t>
  </si>
  <si>
    <t>Kastellhagen's Alita Diana</t>
  </si>
  <si>
    <t>14363/04</t>
  </si>
  <si>
    <t>" U S " Caramella</t>
  </si>
  <si>
    <t>05116/07</t>
  </si>
  <si>
    <t>Midtkiløra's Dixi I I I</t>
  </si>
  <si>
    <t>18917/08</t>
  </si>
  <si>
    <t>Nala</t>
  </si>
  <si>
    <t>17212/08</t>
  </si>
  <si>
    <t>Bjerkaasen's Et-erte Berte</t>
  </si>
  <si>
    <t>NO30513/09</t>
  </si>
  <si>
    <t>Valaskjalv's Eir Fløya</t>
  </si>
  <si>
    <t>09781/08</t>
  </si>
  <si>
    <t>Heggelifjellets I-dooria</t>
  </si>
  <si>
    <t>NO59189/09</t>
  </si>
  <si>
    <t>Rødlien's Sjokkis</t>
  </si>
  <si>
    <t>NO42182/09</t>
  </si>
  <si>
    <t>Rosenlia's Kanon-kula</t>
  </si>
  <si>
    <t>01145/08</t>
  </si>
  <si>
    <t>Stallogaisa's Fanny</t>
  </si>
  <si>
    <t>12110/06</t>
  </si>
  <si>
    <t>Follsjøen's D-tiril</t>
  </si>
  <si>
    <t>NO60433/09</t>
  </si>
  <si>
    <t>Stallogaisa's Indy</t>
  </si>
  <si>
    <t>26184/05</t>
  </si>
  <si>
    <t>" U S " Xcera</t>
  </si>
  <si>
    <t>21617/05</t>
  </si>
  <si>
    <t>Nm-red-senja</t>
  </si>
  <si>
    <t>22959/04</t>
  </si>
  <si>
    <t>Heggelifjellets Efia</t>
  </si>
  <si>
    <t>NO43891/09</t>
  </si>
  <si>
    <t>" U S " Brunella</t>
  </si>
  <si>
    <t>27195/08</t>
  </si>
  <si>
    <t>Imingens Li Tingeling</t>
  </si>
  <si>
    <t>17549/06</t>
  </si>
  <si>
    <t>" U S " Pepsi</t>
  </si>
  <si>
    <t>NO35425/09</t>
  </si>
  <si>
    <t>Tintorama's Tr Tya</t>
  </si>
  <si>
    <t>NO51210/10</t>
  </si>
  <si>
    <t>Kamphøgdas Duble</t>
  </si>
  <si>
    <t>14992/05</t>
  </si>
  <si>
    <t>Kamphøgdas C-myra</t>
  </si>
  <si>
    <t>05623/06</t>
  </si>
  <si>
    <t>Kreklingrabben's Tara</t>
  </si>
  <si>
    <t>15913/07</t>
  </si>
  <si>
    <t>May Way's Schiela</t>
  </si>
  <si>
    <t>03400/07</t>
  </si>
  <si>
    <t>" U S " A Risky</t>
  </si>
  <si>
    <t>18916/08</t>
  </si>
  <si>
    <t>Amy</t>
  </si>
  <si>
    <t>19611/07</t>
  </si>
  <si>
    <t>" U S " Chica</t>
  </si>
  <si>
    <t>10310/06</t>
  </si>
  <si>
    <t>Valaskjalv's Såga</t>
  </si>
  <si>
    <t>NO34464/10</t>
  </si>
  <si>
    <t>Neadalens Marte Møst</t>
  </si>
  <si>
    <t>SE22308/2011</t>
  </si>
  <si>
    <t>Copper's Bubbles And Wine</t>
  </si>
  <si>
    <t>03397/07</t>
  </si>
  <si>
    <t>" U S " A Magic Dream</t>
  </si>
  <si>
    <t>17006/06</t>
  </si>
  <si>
    <t>Tverråvollen's Zenta</t>
  </si>
  <si>
    <t>05838/08</t>
  </si>
  <si>
    <t>Hadseløya's Tooraloo I I</t>
  </si>
  <si>
    <t>10453/08</t>
  </si>
  <si>
    <t>Irish Garden Dust Of Devotion</t>
  </si>
  <si>
    <t>NO49797/10</t>
  </si>
  <si>
    <t>Irish Garden Ferrari Pantera</t>
  </si>
  <si>
    <t>02868/06</t>
  </si>
  <si>
    <t>Imingens Lz Røa</t>
  </si>
  <si>
    <t>27194/08</t>
  </si>
  <si>
    <t>Imingens Li Pin Up</t>
  </si>
  <si>
    <t>12923/08</t>
  </si>
  <si>
    <t>Fatima</t>
  </si>
  <si>
    <t>27510/07</t>
  </si>
  <si>
    <t>Båtshaugen's Sigga</t>
  </si>
  <si>
    <t>17214/08</t>
  </si>
  <si>
    <t>Bjerkaasen's Et-madonna</t>
  </si>
  <si>
    <t>27236/07</t>
  </si>
  <si>
    <t>Liatoppen's Toya</t>
  </si>
  <si>
    <t>SE33882/2010</t>
  </si>
  <si>
    <t>Rastorps Fudgé</t>
  </si>
  <si>
    <t>07382/07</t>
  </si>
  <si>
    <t>Guojmme Av Kjerringholm</t>
  </si>
  <si>
    <t>11284/07</t>
  </si>
  <si>
    <t>Balbergkampens Axi</t>
  </si>
  <si>
    <t>27193/08</t>
  </si>
  <si>
    <t>Imingens Li Just For Fun</t>
  </si>
  <si>
    <t>NO35426/09</t>
  </si>
  <si>
    <t>Tintorama's Tr Zara</t>
  </si>
  <si>
    <t>02401/08</t>
  </si>
  <si>
    <t>" U S " Raisa</t>
  </si>
  <si>
    <t>NO54447/09</t>
  </si>
  <si>
    <t>Tydalens Wicky Milla</t>
  </si>
  <si>
    <t>S61709/2009</t>
  </si>
  <si>
    <t>Björnåns D Dora</t>
  </si>
  <si>
    <t>S22739/2005</t>
  </si>
  <si>
    <t>Nordfjällets Rg Quittra</t>
  </si>
  <si>
    <t>DK14666/2008</t>
  </si>
  <si>
    <t>Dubliner Mac Adamia</t>
  </si>
  <si>
    <t>KCSB4585CP</t>
  </si>
  <si>
    <t>Erinvale Gemma</t>
  </si>
  <si>
    <t>Balintyne Coppers Home N Dry</t>
  </si>
  <si>
    <t>S56059/2005</t>
  </si>
  <si>
    <t>DK15466/2003</t>
  </si>
  <si>
    <t>Chiss</t>
  </si>
  <si>
    <t>S34458/2009</t>
  </si>
  <si>
    <t>Novalies Fine Work Of Art</t>
  </si>
  <si>
    <t>S32887/2008</t>
  </si>
  <si>
    <t>Norrlands Guidens Gasa I I</t>
  </si>
  <si>
    <t>PKRVII11886</t>
  </si>
  <si>
    <t>Evenflow Spring Wake Up</t>
  </si>
  <si>
    <t>S18840/2007</t>
  </si>
  <si>
    <t>Fairhaven Girlyicious Gemma</t>
  </si>
  <si>
    <t>SE41776/2010</t>
  </si>
  <si>
    <t>Happy Luuke's Phoenix</t>
  </si>
  <si>
    <t>CKCUL237899</t>
  </si>
  <si>
    <t>Russell's Kibou</t>
  </si>
  <si>
    <t>S65775/2007</t>
  </si>
  <si>
    <t>Red Garlic's Juicy Fruit</t>
  </si>
  <si>
    <t>S45657/2004</t>
  </si>
  <si>
    <t>Red Garlic's Epixe</t>
  </si>
  <si>
    <t>Lohmann's Ortrun</t>
  </si>
  <si>
    <t xml:space="preserve">VDH/DPSZIS07112    </t>
  </si>
  <si>
    <t>Avon Farm Wicked Wind</t>
  </si>
  <si>
    <t xml:space="preserve">LSVKIS0239/10    </t>
  </si>
  <si>
    <t>MorNavn</t>
  </si>
  <si>
    <t>MorFodt</t>
  </si>
  <si>
    <t>Mor 1.kull</t>
  </si>
  <si>
    <t>MorFarReg</t>
  </si>
  <si>
    <t>MorFar Navn</t>
  </si>
  <si>
    <t>COI6G</t>
  </si>
  <si>
    <t>MorReg</t>
  </si>
  <si>
    <t xml:space="preserve"> 24729/94</t>
  </si>
  <si>
    <t xml:space="preserve"> U S  Phantomet </t>
  </si>
  <si>
    <t>22143/99</t>
  </si>
  <si>
    <t>Valeheia's Killakee</t>
  </si>
  <si>
    <t>04343/00</t>
  </si>
  <si>
    <t xml:space="preserve"> U S  Zimbad </t>
  </si>
  <si>
    <t>S18272/2004</t>
  </si>
  <si>
    <t>Dubliner Tiger Woods</t>
  </si>
  <si>
    <t>KCAF04759401</t>
  </si>
  <si>
    <t>Jonola Dr Doolittle</t>
  </si>
  <si>
    <t>08128/03</t>
  </si>
  <si>
    <t xml:space="preserve">Storstogas Robbie </t>
  </si>
  <si>
    <t>14907/04</t>
  </si>
  <si>
    <t>" U S " Kuling</t>
  </si>
  <si>
    <t>14764/01</t>
  </si>
  <si>
    <t>Vieksa's Wasmuth</t>
  </si>
  <si>
    <t xml:space="preserve"> 04451/03</t>
  </si>
  <si>
    <t xml:space="preserve">Guri Malla's Fant </t>
  </si>
  <si>
    <t>02862/06</t>
  </si>
  <si>
    <t>Imingens Lz Toy</t>
  </si>
  <si>
    <t xml:space="preserve"> 21482/97</t>
  </si>
  <si>
    <t xml:space="preserve">Irskesjøen's D. Zento </t>
  </si>
  <si>
    <t xml:space="preserve"> 11975/98</t>
  </si>
  <si>
    <t xml:space="preserve">Redholeyn Shay </t>
  </si>
  <si>
    <t>08331/05</t>
  </si>
  <si>
    <t>Ero Lagopus Av Kjerringholm</t>
  </si>
  <si>
    <t>DK15123/2001</t>
  </si>
  <si>
    <t xml:space="preserve">Ibber </t>
  </si>
  <si>
    <t>15592/01</t>
  </si>
  <si>
    <t xml:space="preserve"> U S  Mangas </t>
  </si>
  <si>
    <t>22063/97</t>
  </si>
  <si>
    <t xml:space="preserve">Eklias Adam </t>
  </si>
  <si>
    <t>12108/06</t>
  </si>
  <si>
    <t>Follsjøen's Dublin</t>
  </si>
  <si>
    <t>18816/03</t>
  </si>
  <si>
    <t>Kleivskogen's Kayser</t>
  </si>
  <si>
    <t>21495/03</t>
  </si>
  <si>
    <t xml:space="preserve">Heggelifjellets De Valera </t>
  </si>
  <si>
    <t>21499/03</t>
  </si>
  <si>
    <t xml:space="preserve">Heggelifjellets Diaz </t>
  </si>
  <si>
    <t>20154/97</t>
  </si>
  <si>
    <t xml:space="preserve">Hav'gas Arco </t>
  </si>
  <si>
    <t>Ibber</t>
  </si>
  <si>
    <t>21482/97</t>
  </si>
  <si>
    <t>22330/01</t>
  </si>
  <si>
    <t xml:space="preserve">Lyngstua's Jack I I </t>
  </si>
  <si>
    <t>01495/04</t>
  </si>
  <si>
    <t xml:space="preserve">Hadseløya's Slark </t>
  </si>
  <si>
    <t xml:space="preserve"> 22143/99</t>
  </si>
  <si>
    <t xml:space="preserve">Valeheia's Killakee </t>
  </si>
  <si>
    <t xml:space="preserve"> 15847/99</t>
  </si>
  <si>
    <t xml:space="preserve">Kvikneskogen's Davil </t>
  </si>
  <si>
    <t xml:space="preserve"> S44895/2000</t>
  </si>
  <si>
    <t xml:space="preserve">Remkilens Zack </t>
  </si>
  <si>
    <t xml:space="preserve"> S14431/97</t>
  </si>
  <si>
    <t xml:space="preserve">Yggdrasil Milton </t>
  </si>
  <si>
    <t xml:space="preserve"> DK04423/96</t>
  </si>
  <si>
    <t xml:space="preserve">Klippeöen's Riff </t>
  </si>
  <si>
    <t xml:space="preserve"> 15510/96</t>
  </si>
  <si>
    <t xml:space="preserve">Hadseløya's Mounty </t>
  </si>
  <si>
    <t xml:space="preserve"> 22941/01</t>
  </si>
  <si>
    <t xml:space="preserve">Irskesjøen's Nix </t>
  </si>
  <si>
    <t xml:space="preserve"> DK15123/2001</t>
  </si>
  <si>
    <t xml:space="preserve"> 04343/00</t>
  </si>
  <si>
    <t xml:space="preserve"> 21495/03</t>
  </si>
  <si>
    <t xml:space="preserve"> 17010/03</t>
  </si>
  <si>
    <t xml:space="preserve">C-Ipkiss Av Kjerringholm </t>
  </si>
  <si>
    <t xml:space="preserve"> AKCSN71554204</t>
  </si>
  <si>
    <t xml:space="preserve">Brophy's Rock Solid </t>
  </si>
  <si>
    <t xml:space="preserve"> 09947/03</t>
  </si>
  <si>
    <t xml:space="preserve"> U S  Orkan </t>
  </si>
  <si>
    <t xml:space="preserve"> 22330/01</t>
  </si>
  <si>
    <t xml:space="preserve"> 20855/03</t>
  </si>
  <si>
    <t xml:space="preserve">Tydalens Skard </t>
  </si>
  <si>
    <t xml:space="preserve"> 23309/03</t>
  </si>
  <si>
    <t xml:space="preserve">Suoluvardens Nico </t>
  </si>
  <si>
    <t xml:space="preserve"> CKCSN70395002</t>
  </si>
  <si>
    <t xml:space="preserve">Runnymeade Mythodical Pilot </t>
  </si>
  <si>
    <t>16341/02</t>
  </si>
  <si>
    <t xml:space="preserve"> U S  Pan </t>
  </si>
  <si>
    <t>DK03659/2002</t>
  </si>
  <si>
    <t>Sheantullagh Glenn</t>
  </si>
  <si>
    <t>Dubliner Wimbledon</t>
  </si>
  <si>
    <t xml:space="preserve">S57607/2002  </t>
  </si>
  <si>
    <t xml:space="preserve">KCAF04759401  </t>
  </si>
  <si>
    <t>Erinvale Rock</t>
  </si>
  <si>
    <t xml:space="preserve">KCSB0258CR </t>
  </si>
  <si>
    <t>Slochd Tipple</t>
  </si>
  <si>
    <t xml:space="preserve">KCX5554904Y01 </t>
  </si>
  <si>
    <t>S49941/2003</t>
  </si>
  <si>
    <t>Caskeys Vaguely Scottish</t>
  </si>
  <si>
    <t xml:space="preserve">KCSB4488CM   </t>
  </si>
  <si>
    <t>Rimobäckens Alice</t>
  </si>
  <si>
    <t>Hadselöya's D-Indy</t>
  </si>
  <si>
    <t>N02991/98</t>
  </si>
  <si>
    <t>Boston Du Val De Loue</t>
  </si>
  <si>
    <t xml:space="preserve">LOF57571/7707 </t>
  </si>
  <si>
    <t xml:space="preserve">DK03659/2002 </t>
  </si>
  <si>
    <t>Applegrove Take A Look At Me Now</t>
  </si>
  <si>
    <t>S60170/2007</t>
  </si>
  <si>
    <t>Reinskvelven's Doffen</t>
  </si>
  <si>
    <t xml:space="preserve">08635/01 </t>
  </si>
  <si>
    <t>Sumaric Shadow Of Mr. Jingles</t>
  </si>
  <si>
    <t>KCSB4045CR</t>
  </si>
  <si>
    <t>Lochfrae Ralph Lauren</t>
  </si>
  <si>
    <t xml:space="preserve">0108CP </t>
  </si>
  <si>
    <t xml:space="preserve">  " U S " Zimbad</t>
  </si>
  <si>
    <t xml:space="preserve">04343/00 </t>
  </si>
  <si>
    <t xml:space="preserve">Dubliner Wimbledon </t>
  </si>
  <si>
    <t xml:space="preserve">S18272/2004  </t>
  </si>
  <si>
    <t>E-Peik Av Miessevàrri</t>
  </si>
  <si>
    <t xml:space="preserve">  Heggelifjellets Devil</t>
  </si>
  <si>
    <t xml:space="preserve">21494/03 </t>
  </si>
  <si>
    <t xml:space="preserve">S66570/2008  </t>
  </si>
  <si>
    <t>Happy Luuke's Barney</t>
  </si>
  <si>
    <t xml:space="preserve">S68567/2005   </t>
  </si>
  <si>
    <t>D Figo Av Miessevàrri</t>
  </si>
  <si>
    <t xml:space="preserve">07779/04 </t>
  </si>
  <si>
    <t>Hadseløya's Nero</t>
  </si>
  <si>
    <t xml:space="preserve">17749/08 </t>
  </si>
  <si>
    <t xml:space="preserve">01493/04 </t>
  </si>
  <si>
    <t>Hadseløya's Arko</t>
  </si>
  <si>
    <t>Honeygardens I'm Merlin Of Dubliner</t>
  </si>
  <si>
    <t xml:space="preserve">S45945/2004 </t>
  </si>
  <si>
    <t>Tydalens Ra</t>
  </si>
  <si>
    <t xml:space="preserve">12671/01 </t>
  </si>
  <si>
    <t>Guri Malla's Fant</t>
  </si>
  <si>
    <t>04451/03</t>
  </si>
  <si>
    <t xml:space="preserve">  Pallas Green Flash</t>
  </si>
  <si>
    <t xml:space="preserve">NHSB2338072 </t>
  </si>
  <si>
    <t>20855/03</t>
  </si>
  <si>
    <t>Tydalens Skard</t>
  </si>
  <si>
    <t>Lohmann's Nero</t>
  </si>
  <si>
    <t xml:space="preserve">VDH/DPSZ79/06 </t>
  </si>
  <si>
    <t xml:space="preserve">VDH/DSPZ97/05 </t>
  </si>
  <si>
    <t>Lohmann's Merlin</t>
  </si>
  <si>
    <t>Iskote Ani-Mosh</t>
  </si>
  <si>
    <t xml:space="preserve">CKCSN86091801 </t>
  </si>
  <si>
    <t>Sæterlva's Russel</t>
  </si>
  <si>
    <t xml:space="preserve">  Vicary´s Cinorosi</t>
  </si>
  <si>
    <t xml:space="preserve">S29090/2004 </t>
  </si>
  <si>
    <t>Evo Av Miessevàrri</t>
  </si>
  <si>
    <t xml:space="preserve">23916/05 </t>
  </si>
  <si>
    <t xml:space="preserve">02862/06 </t>
  </si>
  <si>
    <t>Brophy's Rock Solid</t>
  </si>
  <si>
    <t xml:space="preserve">AKCSN71554204 </t>
  </si>
  <si>
    <t>Fagermoa's Don Marco</t>
  </si>
  <si>
    <t xml:space="preserve">14281/02 </t>
  </si>
  <si>
    <t xml:space="preserve">S39191/2005 </t>
  </si>
  <si>
    <t>Shelomith Vice Regent</t>
  </si>
  <si>
    <t xml:space="preserve">ANKC7100015160 </t>
  </si>
  <si>
    <t>Makker</t>
  </si>
  <si>
    <t xml:space="preserve">08364/01 </t>
  </si>
  <si>
    <t xml:space="preserve">22143/99 </t>
  </si>
  <si>
    <t>Heggelifjellets Devil</t>
  </si>
  <si>
    <t xml:space="preserve">  Vieksa's Wasmuth</t>
  </si>
  <si>
    <t xml:space="preserve">14764/01 </t>
  </si>
  <si>
    <t>Hadseløya's D-Indy</t>
  </si>
  <si>
    <t xml:space="preserve">02991/98 </t>
  </si>
  <si>
    <t>Setterlands Tamburello At Pendoric</t>
  </si>
  <si>
    <t xml:space="preserve">NZKC00440-2006 </t>
  </si>
  <si>
    <t>S68567/2005</t>
  </si>
  <si>
    <t xml:space="preserve">11401/01 </t>
  </si>
  <si>
    <t xml:space="preserve">  Irskesjøen's Hero</t>
  </si>
  <si>
    <t xml:space="preserve">22940/01 </t>
  </si>
  <si>
    <t>O'neils Du Val De Loue</t>
  </si>
  <si>
    <t xml:space="preserve">LOF7SIR52644/6866 </t>
  </si>
  <si>
    <t>Jager-Jacht Rude Ziolko</t>
  </si>
  <si>
    <t xml:space="preserve">PKRVII7223 </t>
  </si>
  <si>
    <t>Hadseløya's Slark</t>
  </si>
  <si>
    <t xml:space="preserve">01495/04 </t>
  </si>
  <si>
    <t>Midtkiløra's Ali</t>
  </si>
  <si>
    <t>05301/02</t>
  </si>
  <si>
    <t>Eklias Adam</t>
  </si>
  <si>
    <t>Kvikneskogen's Trym</t>
  </si>
  <si>
    <t>Dubliner Wallstreet</t>
  </si>
  <si>
    <t xml:space="preserve">S57608/2002 </t>
  </si>
  <si>
    <t>Conanmara Ride Like The Wind</t>
  </si>
  <si>
    <t xml:space="preserve">AKCSR37210201 </t>
  </si>
  <si>
    <t>" U S " Mikkel</t>
  </si>
  <si>
    <t>02405/08</t>
  </si>
  <si>
    <t>" U S " Balder</t>
  </si>
  <si>
    <t>26181/05</t>
  </si>
  <si>
    <t xml:space="preserve">S18272/2004 </t>
  </si>
  <si>
    <t xml:space="preserve">  Dubliner Mac Mio</t>
  </si>
  <si>
    <t>Rødlien's Bamse Junior</t>
  </si>
  <si>
    <t xml:space="preserve">02130/02 </t>
  </si>
  <si>
    <t>Aar</t>
  </si>
  <si>
    <t>Mnd</t>
  </si>
  <si>
    <t>Dager</t>
  </si>
  <si>
    <t>Gj.snitt alder</t>
  </si>
  <si>
    <t>Hanner</t>
  </si>
  <si>
    <t>Tisper</t>
  </si>
  <si>
    <t>Ant imp</t>
  </si>
  <si>
    <t>Ant norskfodt</t>
  </si>
  <si>
    <t>Ant norskfødte kull</t>
  </si>
  <si>
    <t>Ant import kombinasjoner</t>
  </si>
  <si>
    <t>Vicary´s Cinorosi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</si>
</sst>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49" fontId="0" fillId="0" borderId="0" xfId="0" applyNumberFormat="1"/>
    <xf numFmtId="14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49" fontId="3" fillId="0" borderId="0" xfId="0" applyNumberFormat="1" applyFont="1"/>
    <xf numFmtId="0" fontId="2" fillId="0" borderId="0" xfId="0" applyFont="1"/>
    <xf numFmtId="1" fontId="2" fillId="0" borderId="0" xfId="0" applyNumberFormat="1" applyFont="1"/>
    <xf numFmtId="1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2" fontId="3" fillId="2" borderId="0" xfId="0" applyNumberFormat="1" applyFont="1" applyFill="1"/>
    <xf numFmtId="165" fontId="0" fillId="0" borderId="0" xfId="0" applyNumberFormat="1"/>
    <xf numFmtId="49" fontId="0" fillId="2" borderId="0" xfId="0" applyNumberFormat="1" applyFill="1"/>
    <xf numFmtId="166" fontId="0" fillId="0" borderId="0" xfId="0" applyNumberFormat="1"/>
    <xf numFmtId="166" fontId="0" fillId="2" borderId="0" xfId="0" applyNumberFormat="1" applyFill="1"/>
    <xf numFmtId="14" fontId="0" fillId="2" borderId="0" xfId="0" applyNumberFormat="1" applyFill="1"/>
    <xf numFmtId="1" fontId="0" fillId="2" borderId="0" xfId="0" applyNumberFormat="1" applyFill="1"/>
    <xf numFmtId="0" fontId="0" fillId="0" borderId="0" xfId="0" applyFont="1"/>
    <xf numFmtId="14" fontId="0" fillId="0" borderId="0" xfId="0" applyNumberFormat="1" applyFont="1"/>
    <xf numFmtId="1" fontId="1" fillId="0" borderId="0" xfId="0" applyNumberFormat="1" applyFont="1"/>
    <xf numFmtId="49" fontId="1" fillId="0" borderId="0" xfId="0" applyNumberFormat="1" applyFont="1"/>
    <xf numFmtId="165" fontId="1" fillId="0" borderId="0" xfId="0" applyNumberFormat="1" applyFont="1"/>
    <xf numFmtId="166" fontId="0" fillId="0" borderId="0" xfId="0" applyNumberFormat="1" applyFont="1"/>
    <xf numFmtId="166" fontId="0" fillId="2" borderId="0" xfId="0" applyNumberFormat="1" applyFont="1" applyFill="1"/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="70" zoomScaleNormal="70" workbookViewId="0">
      <selection activeCell="A84" sqref="A84:XFD84"/>
    </sheetView>
  </sheetViews>
  <sheetFormatPr baseColWidth="10" defaultColWidth="9.140625" defaultRowHeight="15" x14ac:dyDescent="0.25"/>
  <cols>
    <col min="1" max="1" width="12" style="20" bestFit="1" customWidth="1"/>
    <col min="2" max="2" width="12.5703125" style="6" customWidth="1"/>
    <col min="3" max="3" width="7" style="2" customWidth="1"/>
    <col min="4" max="6" width="4.42578125" style="6" customWidth="1"/>
    <col min="7" max="7" width="20" style="2" customWidth="1"/>
    <col min="8" max="8" width="33.42578125" style="2" customWidth="1"/>
    <col min="9" max="10" width="12.42578125" style="1" bestFit="1" customWidth="1"/>
    <col min="11" max="11" width="22.140625" style="2" bestFit="1" customWidth="1"/>
    <col min="12" max="12" width="35" style="2" bestFit="1" customWidth="1"/>
    <col min="13" max="13" width="20.7109375" style="2" bestFit="1" customWidth="1"/>
    <col min="14" max="14" width="32.85546875" style="2" customWidth="1"/>
    <col min="15" max="16" width="12.42578125" style="1" bestFit="1" customWidth="1"/>
    <col min="17" max="17" width="18.5703125" style="2" bestFit="1" customWidth="1"/>
    <col min="18" max="18" width="35.42578125" style="2" bestFit="1" customWidth="1"/>
    <col min="19" max="19" width="9.140625" style="5"/>
  </cols>
  <sheetData>
    <row r="1" spans="1:19" s="8" customFormat="1" x14ac:dyDescent="0.25">
      <c r="A1" s="8" t="s">
        <v>0</v>
      </c>
      <c r="B1" s="9" t="s">
        <v>1</v>
      </c>
      <c r="C1" s="11" t="s">
        <v>3</v>
      </c>
      <c r="D1" s="9" t="s">
        <v>4</v>
      </c>
      <c r="E1" s="9" t="s">
        <v>5</v>
      </c>
      <c r="F1" s="9" t="s">
        <v>6</v>
      </c>
      <c r="G1" s="11" t="s">
        <v>123</v>
      </c>
      <c r="H1" s="11" t="s">
        <v>124</v>
      </c>
      <c r="I1" s="10" t="s">
        <v>125</v>
      </c>
      <c r="J1" s="10" t="s">
        <v>126</v>
      </c>
      <c r="K1" s="11" t="s">
        <v>127</v>
      </c>
      <c r="L1" s="11" t="s">
        <v>128</v>
      </c>
      <c r="M1" s="11" t="s">
        <v>297</v>
      </c>
      <c r="N1" s="11" t="s">
        <v>291</v>
      </c>
      <c r="O1" s="10" t="s">
        <v>292</v>
      </c>
      <c r="P1" s="10" t="s">
        <v>293</v>
      </c>
      <c r="Q1" s="11" t="s">
        <v>294</v>
      </c>
      <c r="R1" s="11" t="s">
        <v>295</v>
      </c>
      <c r="S1" s="12" t="s">
        <v>296</v>
      </c>
    </row>
    <row r="2" spans="1:19" x14ac:dyDescent="0.25">
      <c r="A2" s="21">
        <v>40471</v>
      </c>
      <c r="B2" s="6">
        <v>136085</v>
      </c>
      <c r="C2" s="2" t="s">
        <v>2</v>
      </c>
      <c r="E2" s="6">
        <v>1</v>
      </c>
      <c r="F2" s="6">
        <f t="shared" ref="F2:F33" si="0">D2+E2</f>
        <v>1</v>
      </c>
      <c r="G2" s="2" t="s">
        <v>91</v>
      </c>
      <c r="H2" s="2" t="s">
        <v>92</v>
      </c>
      <c r="I2" s="1">
        <v>36603</v>
      </c>
      <c r="J2" s="1">
        <v>39701</v>
      </c>
      <c r="K2" s="2" t="s">
        <v>354</v>
      </c>
      <c r="L2" s="2" t="s">
        <v>355</v>
      </c>
      <c r="M2" s="2" t="s">
        <v>261</v>
      </c>
      <c r="N2" s="2" t="s">
        <v>262</v>
      </c>
      <c r="O2" s="1">
        <v>38395</v>
      </c>
      <c r="P2" s="1">
        <v>40471</v>
      </c>
      <c r="Q2" s="2" t="s">
        <v>378</v>
      </c>
      <c r="R2" s="2" t="s">
        <v>379</v>
      </c>
      <c r="S2" s="5">
        <v>0.48799999999999999</v>
      </c>
    </row>
    <row r="3" spans="1:19" x14ac:dyDescent="0.25">
      <c r="A3" s="21">
        <v>40504</v>
      </c>
      <c r="B3" s="6">
        <v>138543</v>
      </c>
      <c r="C3" s="2" t="s">
        <v>2</v>
      </c>
      <c r="D3" s="6">
        <v>1</v>
      </c>
      <c r="F3" s="6">
        <f t="shared" si="0"/>
        <v>1</v>
      </c>
      <c r="G3" s="2" t="s">
        <v>93</v>
      </c>
      <c r="H3" s="2" t="s">
        <v>94</v>
      </c>
      <c r="I3" s="1">
        <v>39097</v>
      </c>
      <c r="J3" s="1">
        <v>39988</v>
      </c>
      <c r="K3" s="2" t="s">
        <v>381</v>
      </c>
      <c r="L3" s="2" t="s">
        <v>380</v>
      </c>
      <c r="M3" s="2" t="s">
        <v>263</v>
      </c>
      <c r="N3" s="2" t="s">
        <v>264</v>
      </c>
      <c r="O3" s="1">
        <v>39582</v>
      </c>
      <c r="P3" s="1">
        <v>41030</v>
      </c>
      <c r="Q3" s="2" t="s">
        <v>382</v>
      </c>
      <c r="R3" s="2" t="s">
        <v>307</v>
      </c>
      <c r="S3" s="5">
        <v>3.125</v>
      </c>
    </row>
    <row r="4" spans="1:19" s="28" customFormat="1" x14ac:dyDescent="0.25">
      <c r="A4" s="3">
        <v>40544</v>
      </c>
      <c r="B4" s="22">
        <v>136635</v>
      </c>
      <c r="C4" s="23" t="s">
        <v>2</v>
      </c>
      <c r="D4" s="22"/>
      <c r="E4" s="22">
        <v>1</v>
      </c>
      <c r="F4" s="22">
        <f t="shared" si="0"/>
        <v>1</v>
      </c>
      <c r="G4" s="23" t="s">
        <v>95</v>
      </c>
      <c r="H4" s="23" t="s">
        <v>96</v>
      </c>
      <c r="I4" s="3">
        <v>38981</v>
      </c>
      <c r="J4" s="3">
        <v>40544</v>
      </c>
      <c r="K4" s="23" t="s">
        <v>384</v>
      </c>
      <c r="L4" s="23" t="s">
        <v>383</v>
      </c>
      <c r="M4" s="23" t="s">
        <v>265</v>
      </c>
      <c r="N4" s="23" t="s">
        <v>266</v>
      </c>
      <c r="O4" s="3">
        <v>37988</v>
      </c>
      <c r="P4" s="3">
        <v>40544</v>
      </c>
      <c r="Q4" s="23" t="s">
        <v>386</v>
      </c>
      <c r="R4" s="23" t="s">
        <v>385</v>
      </c>
      <c r="S4" s="27">
        <v>15.625</v>
      </c>
    </row>
    <row r="5" spans="1:19" x14ac:dyDescent="0.25">
      <c r="A5" s="21">
        <v>40592</v>
      </c>
      <c r="B5" s="6">
        <v>134414</v>
      </c>
      <c r="C5" s="2" t="s">
        <v>2</v>
      </c>
      <c r="D5" s="6">
        <v>1</v>
      </c>
      <c r="F5" s="6">
        <f t="shared" si="0"/>
        <v>1</v>
      </c>
      <c r="G5" s="2" t="s">
        <v>97</v>
      </c>
      <c r="H5" s="2" t="s">
        <v>98</v>
      </c>
      <c r="I5" s="1">
        <v>39582</v>
      </c>
      <c r="J5" s="1">
        <v>40047</v>
      </c>
      <c r="K5" s="2" t="s">
        <v>306</v>
      </c>
      <c r="L5" s="2" t="s">
        <v>307</v>
      </c>
      <c r="M5" s="2" t="s">
        <v>387</v>
      </c>
      <c r="N5" s="2" t="s">
        <v>267</v>
      </c>
      <c r="O5" s="1">
        <v>37665</v>
      </c>
      <c r="P5" s="1">
        <v>38480</v>
      </c>
      <c r="Q5" s="2" t="s">
        <v>389</v>
      </c>
      <c r="R5" s="2" t="s">
        <v>388</v>
      </c>
      <c r="S5" s="5">
        <v>0.4</v>
      </c>
    </row>
    <row r="6" spans="1:19" x14ac:dyDescent="0.25">
      <c r="A6" s="21">
        <v>40629</v>
      </c>
      <c r="B6" s="6">
        <v>133128</v>
      </c>
      <c r="C6" s="2" t="s">
        <v>2</v>
      </c>
      <c r="D6" s="6">
        <v>1</v>
      </c>
      <c r="F6" s="6">
        <f t="shared" si="0"/>
        <v>1</v>
      </c>
      <c r="G6" s="2" t="s">
        <v>99</v>
      </c>
      <c r="H6" s="2" t="s">
        <v>100</v>
      </c>
      <c r="I6" s="1">
        <v>37716</v>
      </c>
      <c r="J6" s="1">
        <v>39589</v>
      </c>
      <c r="K6" s="2" t="s">
        <v>352</v>
      </c>
      <c r="L6" s="2" t="s">
        <v>353</v>
      </c>
      <c r="M6" s="2" t="s">
        <v>268</v>
      </c>
      <c r="N6" s="2" t="s">
        <v>390</v>
      </c>
      <c r="O6" s="1">
        <v>38570</v>
      </c>
      <c r="P6" s="1">
        <v>39809</v>
      </c>
      <c r="Q6" s="2" t="s">
        <v>392</v>
      </c>
      <c r="R6" s="2" t="s">
        <v>391</v>
      </c>
      <c r="S6" s="5">
        <v>2.4039999999999999</v>
      </c>
    </row>
    <row r="7" spans="1:19" x14ac:dyDescent="0.25">
      <c r="A7" s="21">
        <v>40823</v>
      </c>
      <c r="B7" s="6">
        <v>133797</v>
      </c>
      <c r="C7" s="2" t="s">
        <v>2</v>
      </c>
      <c r="E7" s="6">
        <v>1</v>
      </c>
      <c r="F7" s="6">
        <f t="shared" si="0"/>
        <v>1</v>
      </c>
      <c r="G7" s="2" t="s">
        <v>112</v>
      </c>
      <c r="H7" s="2" t="s">
        <v>111</v>
      </c>
      <c r="I7" s="1">
        <v>40120</v>
      </c>
      <c r="J7" s="1">
        <v>40823</v>
      </c>
      <c r="K7" s="2" t="s">
        <v>394</v>
      </c>
      <c r="L7" s="2" t="s">
        <v>393</v>
      </c>
      <c r="M7" s="2" t="s">
        <v>269</v>
      </c>
      <c r="N7" s="2" t="s">
        <v>270</v>
      </c>
      <c r="O7" s="3">
        <v>37622</v>
      </c>
      <c r="P7" s="1">
        <v>39623</v>
      </c>
      <c r="Q7" s="2" t="s">
        <v>395</v>
      </c>
      <c r="R7" s="2" t="s">
        <v>379</v>
      </c>
      <c r="S7" s="5">
        <v>0</v>
      </c>
    </row>
    <row r="8" spans="1:19" x14ac:dyDescent="0.25">
      <c r="A8" s="21">
        <v>40941</v>
      </c>
      <c r="B8" s="6">
        <v>132408</v>
      </c>
      <c r="D8" s="6">
        <v>1</v>
      </c>
      <c r="E8" s="6">
        <v>9</v>
      </c>
      <c r="F8" s="6">
        <f t="shared" si="0"/>
        <v>10</v>
      </c>
      <c r="G8" s="2" t="s">
        <v>7</v>
      </c>
      <c r="H8" s="2" t="s">
        <v>8</v>
      </c>
      <c r="I8" s="1">
        <v>38183</v>
      </c>
      <c r="J8" s="1">
        <v>40394</v>
      </c>
      <c r="K8" s="2" t="s">
        <v>350</v>
      </c>
      <c r="L8" s="2" t="s">
        <v>351</v>
      </c>
      <c r="M8" s="2" t="s">
        <v>129</v>
      </c>
      <c r="N8" s="2" t="s">
        <v>130</v>
      </c>
      <c r="O8" s="1">
        <v>38336</v>
      </c>
      <c r="P8" s="1">
        <v>39523</v>
      </c>
      <c r="Q8" s="2" t="s">
        <v>376</v>
      </c>
      <c r="R8" s="2" t="s">
        <v>377</v>
      </c>
      <c r="S8" s="5">
        <v>2.5089999999999999</v>
      </c>
    </row>
    <row r="9" spans="1:19" x14ac:dyDescent="0.25">
      <c r="A9" s="21">
        <v>40956</v>
      </c>
      <c r="B9" s="6">
        <v>130142</v>
      </c>
      <c r="C9" s="2" t="s">
        <v>2</v>
      </c>
      <c r="D9" s="6">
        <v>1</v>
      </c>
      <c r="F9" s="6">
        <f t="shared" si="0"/>
        <v>1</v>
      </c>
      <c r="G9" s="2" t="s">
        <v>77</v>
      </c>
      <c r="H9" s="2" t="s">
        <v>78</v>
      </c>
      <c r="I9" s="1">
        <v>39692</v>
      </c>
      <c r="J9" s="1">
        <v>40328</v>
      </c>
      <c r="K9" s="2" t="s">
        <v>304</v>
      </c>
      <c r="L9" s="2" t="s">
        <v>305</v>
      </c>
      <c r="M9" s="2" t="s">
        <v>271</v>
      </c>
      <c r="N9" s="2" t="s">
        <v>272</v>
      </c>
      <c r="O9" s="1">
        <v>39909</v>
      </c>
      <c r="P9" s="1">
        <v>40956</v>
      </c>
      <c r="Q9" s="2" t="s">
        <v>397</v>
      </c>
      <c r="R9" s="2" t="s">
        <v>396</v>
      </c>
      <c r="S9" s="5">
        <v>4.907</v>
      </c>
    </row>
    <row r="10" spans="1:19" x14ac:dyDescent="0.25">
      <c r="A10" s="21">
        <v>40990</v>
      </c>
      <c r="B10" s="6">
        <v>133432</v>
      </c>
      <c r="D10" s="6">
        <v>1</v>
      </c>
      <c r="E10" s="6">
        <v>2</v>
      </c>
      <c r="F10" s="6">
        <f t="shared" si="0"/>
        <v>3</v>
      </c>
      <c r="G10" s="2" t="s">
        <v>9</v>
      </c>
      <c r="H10" s="2" t="s">
        <v>10</v>
      </c>
      <c r="I10" s="1">
        <v>37129</v>
      </c>
      <c r="J10" s="1">
        <v>38035</v>
      </c>
      <c r="K10" s="2" t="s">
        <v>356</v>
      </c>
      <c r="L10" s="2" t="s">
        <v>357</v>
      </c>
      <c r="M10" s="2" t="s">
        <v>131</v>
      </c>
      <c r="N10" s="2" t="s">
        <v>132</v>
      </c>
      <c r="O10" s="1">
        <v>38490</v>
      </c>
      <c r="P10" s="1">
        <v>40990</v>
      </c>
      <c r="Q10" s="2" t="s">
        <v>399</v>
      </c>
      <c r="R10" s="2" t="s">
        <v>398</v>
      </c>
      <c r="S10" s="5">
        <v>2.0249999999999999</v>
      </c>
    </row>
    <row r="11" spans="1:19" x14ac:dyDescent="0.25">
      <c r="A11" s="21">
        <v>41006</v>
      </c>
      <c r="B11" s="6">
        <v>127536</v>
      </c>
      <c r="D11" s="6">
        <v>4</v>
      </c>
      <c r="E11" s="6">
        <v>5</v>
      </c>
      <c r="F11" s="6">
        <f t="shared" si="0"/>
        <v>9</v>
      </c>
      <c r="G11" s="2" t="s">
        <v>61</v>
      </c>
      <c r="H11" s="2" t="s">
        <v>62</v>
      </c>
      <c r="I11" s="1">
        <v>39256</v>
      </c>
      <c r="J11" s="1">
        <v>41006</v>
      </c>
      <c r="K11" s="2" t="s">
        <v>328</v>
      </c>
      <c r="L11" s="2" t="s">
        <v>329</v>
      </c>
      <c r="M11" s="2" t="s">
        <v>197</v>
      </c>
      <c r="N11" s="2" t="s">
        <v>198</v>
      </c>
      <c r="O11" s="1">
        <v>39736</v>
      </c>
      <c r="P11" s="1">
        <v>41006</v>
      </c>
      <c r="Q11" s="2" t="s">
        <v>324</v>
      </c>
      <c r="R11" s="2" t="s">
        <v>340</v>
      </c>
      <c r="S11" s="5">
        <v>2.34</v>
      </c>
    </row>
    <row r="12" spans="1:19" x14ac:dyDescent="0.25">
      <c r="A12" s="21">
        <v>41048</v>
      </c>
      <c r="B12" s="6">
        <v>125945</v>
      </c>
      <c r="D12" s="6">
        <v>5</v>
      </c>
      <c r="E12" s="6">
        <v>4</v>
      </c>
      <c r="F12" s="6">
        <f t="shared" si="0"/>
        <v>9</v>
      </c>
      <c r="G12" s="2" t="s">
        <v>37</v>
      </c>
      <c r="H12" s="2" t="s">
        <v>38</v>
      </c>
      <c r="I12" s="1">
        <v>39719</v>
      </c>
      <c r="J12" s="1">
        <v>41019</v>
      </c>
      <c r="K12" s="2" t="s">
        <v>318</v>
      </c>
      <c r="L12" s="2" t="s">
        <v>319</v>
      </c>
      <c r="M12" s="2" t="s">
        <v>223</v>
      </c>
      <c r="N12" s="2" t="s">
        <v>224</v>
      </c>
      <c r="O12" s="1">
        <v>39019</v>
      </c>
      <c r="P12" s="1">
        <v>40295</v>
      </c>
      <c r="Q12" s="2" t="s">
        <v>361</v>
      </c>
      <c r="R12" s="2" t="s">
        <v>303</v>
      </c>
      <c r="S12" s="5">
        <v>1.6359999999999999</v>
      </c>
    </row>
    <row r="13" spans="1:19" x14ac:dyDescent="0.25">
      <c r="A13" s="21">
        <v>41048</v>
      </c>
      <c r="B13" s="6">
        <v>130084</v>
      </c>
      <c r="C13" s="2" t="s">
        <v>2</v>
      </c>
      <c r="D13" s="6">
        <v>1</v>
      </c>
      <c r="F13" s="6">
        <f t="shared" si="0"/>
        <v>1</v>
      </c>
      <c r="G13" s="2" t="s">
        <v>37</v>
      </c>
      <c r="H13" s="2" t="s">
        <v>38</v>
      </c>
      <c r="I13" s="1">
        <v>39719</v>
      </c>
      <c r="J13" s="1">
        <v>41019</v>
      </c>
      <c r="K13" s="2" t="s">
        <v>318</v>
      </c>
      <c r="L13" s="2" t="s">
        <v>319</v>
      </c>
      <c r="M13" s="2" t="s">
        <v>273</v>
      </c>
      <c r="N13" s="2" t="s">
        <v>274</v>
      </c>
      <c r="O13" s="1">
        <v>39244</v>
      </c>
      <c r="P13" s="1">
        <v>40541</v>
      </c>
      <c r="Q13" s="2" t="s">
        <v>332</v>
      </c>
      <c r="R13" s="2" t="s">
        <v>333</v>
      </c>
      <c r="S13" s="5">
        <v>2.6070000000000002</v>
      </c>
    </row>
    <row r="14" spans="1:19" x14ac:dyDescent="0.25">
      <c r="A14" s="21">
        <v>41053</v>
      </c>
      <c r="B14" s="6">
        <v>130055</v>
      </c>
      <c r="C14" s="2" t="s">
        <v>2</v>
      </c>
      <c r="E14" s="6">
        <v>1</v>
      </c>
      <c r="F14" s="6">
        <f t="shared" si="0"/>
        <v>1</v>
      </c>
      <c r="G14" s="2" t="s">
        <v>114</v>
      </c>
      <c r="H14" s="2" t="s">
        <v>113</v>
      </c>
      <c r="I14" s="1">
        <v>40664</v>
      </c>
      <c r="J14" s="1">
        <v>41053</v>
      </c>
      <c r="K14" s="2" t="s">
        <v>401</v>
      </c>
      <c r="L14" s="2" t="s">
        <v>400</v>
      </c>
      <c r="M14" s="2" t="s">
        <v>275</v>
      </c>
      <c r="N14" s="2" t="s">
        <v>276</v>
      </c>
      <c r="O14" s="1">
        <v>39899</v>
      </c>
      <c r="P14" s="1">
        <v>41053</v>
      </c>
      <c r="Q14" s="2" t="s">
        <v>403</v>
      </c>
      <c r="R14" s="2" t="s">
        <v>402</v>
      </c>
      <c r="S14" s="5">
        <v>3.125</v>
      </c>
    </row>
    <row r="15" spans="1:19" x14ac:dyDescent="0.25">
      <c r="A15" s="21">
        <v>41064</v>
      </c>
      <c r="B15" s="6">
        <v>130836</v>
      </c>
      <c r="D15" s="6">
        <v>4</v>
      </c>
      <c r="E15" s="6">
        <v>4</v>
      </c>
      <c r="F15" s="6">
        <f t="shared" si="0"/>
        <v>8</v>
      </c>
      <c r="G15" s="2" t="s">
        <v>33</v>
      </c>
      <c r="H15" s="2" t="s">
        <v>34</v>
      </c>
      <c r="I15" s="1">
        <v>39537</v>
      </c>
      <c r="J15" s="1">
        <v>40590</v>
      </c>
      <c r="K15" s="2" t="s">
        <v>308</v>
      </c>
      <c r="L15" s="2" t="s">
        <v>309</v>
      </c>
      <c r="M15" s="2" t="s">
        <v>199</v>
      </c>
      <c r="N15" s="2" t="s">
        <v>200</v>
      </c>
      <c r="O15" s="1">
        <v>38889</v>
      </c>
      <c r="P15" s="1">
        <v>39866</v>
      </c>
      <c r="Q15" s="2" t="s">
        <v>362</v>
      </c>
      <c r="R15" s="2" t="s">
        <v>335</v>
      </c>
      <c r="S15" s="5">
        <v>1.577</v>
      </c>
    </row>
    <row r="16" spans="1:19" s="28" customFormat="1" x14ac:dyDescent="0.25">
      <c r="A16" s="3">
        <v>41082</v>
      </c>
      <c r="B16" s="22">
        <v>126604</v>
      </c>
      <c r="C16" s="23"/>
      <c r="D16" s="22">
        <v>2</v>
      </c>
      <c r="E16" s="22">
        <v>7</v>
      </c>
      <c r="F16" s="22">
        <f t="shared" si="0"/>
        <v>9</v>
      </c>
      <c r="G16" s="23" t="s">
        <v>21</v>
      </c>
      <c r="H16" s="23" t="s">
        <v>22</v>
      </c>
      <c r="I16" s="3">
        <v>39883</v>
      </c>
      <c r="J16" s="3">
        <v>40944</v>
      </c>
      <c r="K16" s="23" t="s">
        <v>300</v>
      </c>
      <c r="L16" s="23" t="s">
        <v>301</v>
      </c>
      <c r="M16" s="23" t="s">
        <v>145</v>
      </c>
      <c r="N16" s="23" t="s">
        <v>146</v>
      </c>
      <c r="O16" s="3">
        <v>38643</v>
      </c>
      <c r="P16" s="3">
        <v>41082</v>
      </c>
      <c r="Q16" s="23" t="s">
        <v>405</v>
      </c>
      <c r="R16" s="23" t="s">
        <v>404</v>
      </c>
      <c r="S16" s="27">
        <v>13.988</v>
      </c>
    </row>
    <row r="17" spans="1:19" x14ac:dyDescent="0.25">
      <c r="A17" s="21">
        <v>41110</v>
      </c>
      <c r="B17" s="6">
        <v>126642</v>
      </c>
      <c r="D17" s="6">
        <v>1</v>
      </c>
      <c r="E17" s="6">
        <v>0</v>
      </c>
      <c r="F17" s="6">
        <f t="shared" si="0"/>
        <v>1</v>
      </c>
      <c r="G17" s="2" t="s">
        <v>11</v>
      </c>
      <c r="H17" s="2" t="s">
        <v>12</v>
      </c>
      <c r="I17" s="1">
        <v>39363</v>
      </c>
      <c r="J17" s="1">
        <v>40062</v>
      </c>
      <c r="K17" s="2" t="s">
        <v>346</v>
      </c>
      <c r="L17" s="2" t="s">
        <v>347</v>
      </c>
      <c r="M17" s="2" t="s">
        <v>133</v>
      </c>
      <c r="N17" s="2" t="s">
        <v>134</v>
      </c>
      <c r="O17" s="1">
        <v>38200</v>
      </c>
      <c r="P17" s="1">
        <v>41110</v>
      </c>
      <c r="Q17" s="2" t="s">
        <v>338</v>
      </c>
      <c r="R17" s="2" t="s">
        <v>339</v>
      </c>
      <c r="S17" s="5">
        <v>1.367</v>
      </c>
    </row>
    <row r="18" spans="1:19" x14ac:dyDescent="0.25">
      <c r="A18" s="21">
        <v>41117</v>
      </c>
      <c r="B18" s="6">
        <v>137277</v>
      </c>
      <c r="C18" s="2" t="s">
        <v>2</v>
      </c>
      <c r="E18" s="6">
        <v>1</v>
      </c>
      <c r="F18" s="6">
        <f t="shared" si="0"/>
        <v>1</v>
      </c>
      <c r="G18" s="2" t="s">
        <v>101</v>
      </c>
      <c r="H18" s="2" t="s">
        <v>102</v>
      </c>
      <c r="I18" s="1">
        <v>39611</v>
      </c>
      <c r="J18" s="1">
        <v>41021</v>
      </c>
      <c r="K18" s="2" t="s">
        <v>407</v>
      </c>
      <c r="L18" s="2" t="s">
        <v>305</v>
      </c>
      <c r="M18" s="2" t="s">
        <v>277</v>
      </c>
      <c r="N18" s="2" t="s">
        <v>278</v>
      </c>
      <c r="O18" s="1">
        <v>39097</v>
      </c>
      <c r="P18" s="1">
        <v>40042</v>
      </c>
      <c r="Q18" s="2" t="s">
        <v>381</v>
      </c>
      <c r="R18" s="2" t="s">
        <v>406</v>
      </c>
      <c r="S18" s="5">
        <v>8.4</v>
      </c>
    </row>
    <row r="19" spans="1:19" x14ac:dyDescent="0.25">
      <c r="A19" s="21">
        <v>41124</v>
      </c>
      <c r="B19" s="6">
        <v>130095</v>
      </c>
      <c r="D19" s="6">
        <v>3</v>
      </c>
      <c r="E19" s="6">
        <v>5</v>
      </c>
      <c r="F19" s="6">
        <f t="shared" si="0"/>
        <v>8</v>
      </c>
      <c r="G19" s="2" t="s">
        <v>37</v>
      </c>
      <c r="H19" s="2" t="s">
        <v>38</v>
      </c>
      <c r="I19" s="1">
        <v>39719</v>
      </c>
      <c r="J19" s="1">
        <v>41019</v>
      </c>
      <c r="K19" s="2" t="s">
        <v>318</v>
      </c>
      <c r="L19" s="2" t="s">
        <v>319</v>
      </c>
      <c r="M19" s="2" t="s">
        <v>163</v>
      </c>
      <c r="N19" s="2" t="s">
        <v>164</v>
      </c>
      <c r="O19" s="1">
        <v>39840</v>
      </c>
      <c r="P19" s="1">
        <v>41124</v>
      </c>
      <c r="Q19" s="2" t="s">
        <v>17</v>
      </c>
      <c r="R19" s="2" t="s">
        <v>408</v>
      </c>
      <c r="S19" s="5">
        <v>4.032</v>
      </c>
    </row>
    <row r="20" spans="1:19" x14ac:dyDescent="0.25">
      <c r="A20" s="21">
        <v>41131</v>
      </c>
      <c r="B20" s="6">
        <v>126529</v>
      </c>
      <c r="D20" s="6">
        <v>6</v>
      </c>
      <c r="E20" s="6">
        <v>4</v>
      </c>
      <c r="F20" s="6">
        <f t="shared" si="0"/>
        <v>10</v>
      </c>
      <c r="G20" s="2" t="s">
        <v>87</v>
      </c>
      <c r="H20" s="2" t="s">
        <v>88</v>
      </c>
      <c r="I20" s="1">
        <v>39900</v>
      </c>
      <c r="J20" s="1">
        <v>41131</v>
      </c>
      <c r="K20" s="2" t="s">
        <v>99</v>
      </c>
      <c r="L20" s="2" t="s">
        <v>100</v>
      </c>
      <c r="M20" s="2" t="s">
        <v>247</v>
      </c>
      <c r="N20" s="2" t="s">
        <v>248</v>
      </c>
      <c r="O20" s="1">
        <v>39173</v>
      </c>
      <c r="P20" s="1">
        <v>41131</v>
      </c>
      <c r="Q20" s="2" t="s">
        <v>410</v>
      </c>
      <c r="R20" s="2" t="s">
        <v>409</v>
      </c>
      <c r="S20" s="5">
        <v>1.9390000000000001</v>
      </c>
    </row>
    <row r="21" spans="1:19" x14ac:dyDescent="0.25">
      <c r="A21" s="21">
        <v>41131</v>
      </c>
      <c r="B21" s="6">
        <v>131265</v>
      </c>
      <c r="C21" s="2" t="s">
        <v>2</v>
      </c>
      <c r="D21" s="6">
        <v>1</v>
      </c>
      <c r="F21" s="6">
        <f t="shared" si="0"/>
        <v>1</v>
      </c>
      <c r="G21" s="2" t="s">
        <v>116</v>
      </c>
      <c r="H21" s="2" t="s">
        <v>115</v>
      </c>
      <c r="I21" s="1">
        <v>40310</v>
      </c>
      <c r="J21" s="1">
        <v>40988</v>
      </c>
      <c r="K21" s="2" t="s">
        <v>411</v>
      </c>
      <c r="L21" s="2" t="s">
        <v>104</v>
      </c>
      <c r="M21" s="2" t="s">
        <v>279</v>
      </c>
      <c r="N21" s="2" t="s">
        <v>280</v>
      </c>
      <c r="O21" s="1">
        <v>40341</v>
      </c>
      <c r="P21" s="1">
        <v>41131</v>
      </c>
      <c r="Q21" s="2" t="s">
        <v>413</v>
      </c>
      <c r="R21" s="2" t="s">
        <v>412</v>
      </c>
      <c r="S21" s="5">
        <v>1.1000000000000001</v>
      </c>
    </row>
    <row r="22" spans="1:19" x14ac:dyDescent="0.25">
      <c r="A22" s="21">
        <v>41132</v>
      </c>
      <c r="B22" s="6">
        <v>126352</v>
      </c>
      <c r="D22" s="6">
        <v>3</v>
      </c>
      <c r="E22" s="6">
        <v>1</v>
      </c>
      <c r="F22" s="6">
        <f t="shared" si="0"/>
        <v>4</v>
      </c>
      <c r="G22" s="2" t="s">
        <v>39</v>
      </c>
      <c r="H22" s="2" t="s">
        <v>40</v>
      </c>
      <c r="I22" s="1">
        <v>38304</v>
      </c>
      <c r="J22" s="1">
        <v>41132</v>
      </c>
      <c r="K22" s="2" t="s">
        <v>342</v>
      </c>
      <c r="L22" s="2" t="s">
        <v>343</v>
      </c>
      <c r="M22" s="2" t="s">
        <v>165</v>
      </c>
      <c r="N22" s="2" t="s">
        <v>166</v>
      </c>
      <c r="O22" s="1">
        <v>39666</v>
      </c>
      <c r="P22" s="1">
        <v>41132</v>
      </c>
      <c r="Q22" s="2" t="s">
        <v>324</v>
      </c>
      <c r="R22" s="2" t="s">
        <v>340</v>
      </c>
      <c r="S22" s="5">
        <v>0.753</v>
      </c>
    </row>
    <row r="23" spans="1:19" x14ac:dyDescent="0.25">
      <c r="A23" s="21">
        <v>41142</v>
      </c>
      <c r="B23" s="6">
        <v>128012</v>
      </c>
      <c r="D23" s="6">
        <v>5</v>
      </c>
      <c r="E23" s="6">
        <v>2</v>
      </c>
      <c r="F23" s="6">
        <f t="shared" si="0"/>
        <v>7</v>
      </c>
      <c r="G23" s="2" t="s">
        <v>73</v>
      </c>
      <c r="H23" s="2" t="s">
        <v>74</v>
      </c>
      <c r="I23" s="1">
        <v>39670</v>
      </c>
      <c r="J23" s="1">
        <v>41081</v>
      </c>
      <c r="K23" s="2" t="s">
        <v>332</v>
      </c>
      <c r="L23" s="2" t="s">
        <v>333</v>
      </c>
      <c r="M23" s="2" t="s">
        <v>225</v>
      </c>
      <c r="N23" s="2" t="s">
        <v>226</v>
      </c>
      <c r="O23" s="1">
        <v>38830</v>
      </c>
      <c r="P23" s="1">
        <v>41142</v>
      </c>
      <c r="Q23" s="2" t="s">
        <v>415</v>
      </c>
      <c r="R23" s="2" t="s">
        <v>414</v>
      </c>
      <c r="S23" s="5">
        <v>4.5789999999999997</v>
      </c>
    </row>
    <row r="24" spans="1:19" x14ac:dyDescent="0.25">
      <c r="A24" s="21">
        <v>41149</v>
      </c>
      <c r="B24" s="6">
        <v>127238</v>
      </c>
      <c r="D24" s="6">
        <v>5</v>
      </c>
      <c r="E24" s="6">
        <v>3</v>
      </c>
      <c r="F24" s="6">
        <f t="shared" si="0"/>
        <v>8</v>
      </c>
      <c r="G24" s="2" t="s">
        <v>75</v>
      </c>
      <c r="H24" s="2" t="s">
        <v>76</v>
      </c>
      <c r="I24" s="1">
        <v>40783</v>
      </c>
      <c r="J24" s="1">
        <v>41149</v>
      </c>
      <c r="K24" s="2" t="s">
        <v>417</v>
      </c>
      <c r="L24" s="2" t="s">
        <v>416</v>
      </c>
      <c r="M24" s="2" t="s">
        <v>227</v>
      </c>
      <c r="N24" s="2" t="s">
        <v>228</v>
      </c>
      <c r="O24" s="1">
        <v>39372</v>
      </c>
      <c r="P24" s="1">
        <v>41149</v>
      </c>
      <c r="Q24" s="2" t="s">
        <v>418</v>
      </c>
      <c r="R24" s="2" t="s">
        <v>419</v>
      </c>
      <c r="S24" s="5">
        <v>8.4789999999999992</v>
      </c>
    </row>
    <row r="25" spans="1:19" x14ac:dyDescent="0.25">
      <c r="A25" s="21">
        <v>41178</v>
      </c>
      <c r="B25" s="6">
        <v>127791</v>
      </c>
      <c r="D25" s="6">
        <v>5</v>
      </c>
      <c r="E25" s="6">
        <v>7</v>
      </c>
      <c r="F25" s="6">
        <f t="shared" si="0"/>
        <v>12</v>
      </c>
      <c r="G25" s="2" t="s">
        <v>77</v>
      </c>
      <c r="H25" s="2" t="s">
        <v>78</v>
      </c>
      <c r="I25" s="1">
        <v>39692</v>
      </c>
      <c r="J25" s="1">
        <v>40328</v>
      </c>
      <c r="K25" s="2" t="s">
        <v>304</v>
      </c>
      <c r="L25" s="2" t="s">
        <v>305</v>
      </c>
      <c r="M25" s="2" t="s">
        <v>229</v>
      </c>
      <c r="N25" s="2" t="s">
        <v>230</v>
      </c>
      <c r="O25" s="1">
        <v>39522</v>
      </c>
      <c r="P25" s="1">
        <v>40669</v>
      </c>
      <c r="Q25" s="2" t="s">
        <v>421</v>
      </c>
      <c r="R25" s="2" t="s">
        <v>420</v>
      </c>
      <c r="S25" s="5">
        <v>4.1020000000000003</v>
      </c>
    </row>
    <row r="26" spans="1:19" x14ac:dyDescent="0.25">
      <c r="A26" s="21">
        <v>41179</v>
      </c>
      <c r="B26" s="6">
        <v>128051</v>
      </c>
      <c r="D26" s="6">
        <v>4</v>
      </c>
      <c r="E26" s="6">
        <v>3</v>
      </c>
      <c r="F26" s="6">
        <f t="shared" si="0"/>
        <v>7</v>
      </c>
      <c r="G26" s="2" t="s">
        <v>63</v>
      </c>
      <c r="H26" s="2" t="s">
        <v>64</v>
      </c>
      <c r="I26" s="1">
        <v>40261</v>
      </c>
      <c r="J26" s="1">
        <v>41179</v>
      </c>
      <c r="K26" s="2" t="s">
        <v>310</v>
      </c>
      <c r="L26" s="2" t="s">
        <v>311</v>
      </c>
      <c r="M26" s="2" t="s">
        <v>201</v>
      </c>
      <c r="N26" s="2" t="s">
        <v>202</v>
      </c>
      <c r="O26" s="1">
        <v>39852</v>
      </c>
      <c r="P26" s="1">
        <v>41179</v>
      </c>
      <c r="Q26" s="2" t="s">
        <v>423</v>
      </c>
      <c r="R26" s="2" t="s">
        <v>422</v>
      </c>
      <c r="S26" s="5">
        <v>2.9849999999999999</v>
      </c>
    </row>
    <row r="27" spans="1:19" x14ac:dyDescent="0.25">
      <c r="A27" s="21">
        <v>41201</v>
      </c>
      <c r="B27" s="6">
        <v>130201</v>
      </c>
      <c r="D27" s="6">
        <v>2</v>
      </c>
      <c r="E27" s="6">
        <v>3</v>
      </c>
      <c r="F27" s="6">
        <f t="shared" si="0"/>
        <v>5</v>
      </c>
      <c r="G27" s="2" t="s">
        <v>23</v>
      </c>
      <c r="H27" s="2" t="s">
        <v>24</v>
      </c>
      <c r="I27" s="1">
        <v>40563</v>
      </c>
      <c r="J27" s="1">
        <v>41201</v>
      </c>
      <c r="K27" s="2" t="s">
        <v>310</v>
      </c>
      <c r="L27" s="2" t="s">
        <v>311</v>
      </c>
      <c r="M27" s="2" t="s">
        <v>147</v>
      </c>
      <c r="N27" s="2" t="s">
        <v>148</v>
      </c>
      <c r="O27" s="1">
        <v>37830</v>
      </c>
      <c r="P27" s="1">
        <v>39173</v>
      </c>
      <c r="Q27" s="2" t="s">
        <v>341</v>
      </c>
      <c r="R27" s="2" t="s">
        <v>319</v>
      </c>
      <c r="S27" s="5">
        <v>9.8170000000000002</v>
      </c>
    </row>
    <row r="28" spans="1:19" s="28" customFormat="1" x14ac:dyDescent="0.25">
      <c r="A28" s="3">
        <v>41228</v>
      </c>
      <c r="B28" s="22">
        <v>130548</v>
      </c>
      <c r="C28" s="23"/>
      <c r="D28" s="22">
        <v>3</v>
      </c>
      <c r="E28" s="22">
        <v>5</v>
      </c>
      <c r="F28" s="22">
        <f t="shared" si="0"/>
        <v>8</v>
      </c>
      <c r="G28" s="23" t="s">
        <v>41</v>
      </c>
      <c r="H28" s="23" t="s">
        <v>42</v>
      </c>
      <c r="I28" s="3">
        <v>38458</v>
      </c>
      <c r="J28" s="3">
        <v>40981</v>
      </c>
      <c r="K28" s="23" t="s">
        <v>302</v>
      </c>
      <c r="L28" s="23" t="s">
        <v>303</v>
      </c>
      <c r="M28" s="23" t="s">
        <v>167</v>
      </c>
      <c r="N28" s="23" t="s">
        <v>168</v>
      </c>
      <c r="O28" s="3">
        <v>38081</v>
      </c>
      <c r="P28" s="3">
        <v>39883</v>
      </c>
      <c r="Q28" s="23" t="s">
        <v>367</v>
      </c>
      <c r="R28" s="23" t="s">
        <v>368</v>
      </c>
      <c r="S28" s="27">
        <v>23.135000000000002</v>
      </c>
    </row>
    <row r="29" spans="1:19" x14ac:dyDescent="0.25">
      <c r="A29" s="21">
        <v>41229</v>
      </c>
      <c r="B29" s="6">
        <v>130137</v>
      </c>
      <c r="D29" s="6">
        <v>1</v>
      </c>
      <c r="E29" s="6">
        <v>2</v>
      </c>
      <c r="F29" s="6">
        <f t="shared" si="0"/>
        <v>3</v>
      </c>
      <c r="G29" s="2" t="s">
        <v>13</v>
      </c>
      <c r="H29" s="2" t="s">
        <v>14</v>
      </c>
      <c r="I29" s="1">
        <v>38398</v>
      </c>
      <c r="J29" s="1">
        <v>39822</v>
      </c>
      <c r="K29" s="2" t="s">
        <v>374</v>
      </c>
      <c r="L29" s="2" t="s">
        <v>375</v>
      </c>
      <c r="M29" s="2" t="s">
        <v>135</v>
      </c>
      <c r="N29" s="2" t="s">
        <v>136</v>
      </c>
      <c r="O29" s="1">
        <v>39167</v>
      </c>
      <c r="P29" s="1">
        <v>41229</v>
      </c>
      <c r="Q29" s="2" t="s">
        <v>425</v>
      </c>
      <c r="R29" s="2" t="s">
        <v>424</v>
      </c>
      <c r="S29" s="5">
        <v>0</v>
      </c>
    </row>
    <row r="30" spans="1:19" x14ac:dyDescent="0.25">
      <c r="A30" s="21">
        <v>41230</v>
      </c>
      <c r="B30" s="6">
        <v>130056</v>
      </c>
      <c r="D30" s="6">
        <v>4</v>
      </c>
      <c r="E30" s="6">
        <v>6</v>
      </c>
      <c r="F30" s="6">
        <f t="shared" si="0"/>
        <v>10</v>
      </c>
      <c r="G30" s="2" t="s">
        <v>108</v>
      </c>
      <c r="H30" s="2" t="s">
        <v>107</v>
      </c>
      <c r="I30" s="1">
        <v>38624</v>
      </c>
      <c r="J30" s="1">
        <v>41230</v>
      </c>
      <c r="K30" s="2" t="s">
        <v>427</v>
      </c>
      <c r="L30" s="2" t="s">
        <v>426</v>
      </c>
      <c r="M30" s="2" t="s">
        <v>203</v>
      </c>
      <c r="N30" s="2" t="s">
        <v>204</v>
      </c>
      <c r="O30" s="1">
        <v>40356</v>
      </c>
      <c r="P30" s="1">
        <v>41230</v>
      </c>
      <c r="Q30" s="2" t="s">
        <v>428</v>
      </c>
      <c r="R30" s="2" t="s">
        <v>429</v>
      </c>
      <c r="S30" s="5">
        <v>0.78100000000000003</v>
      </c>
    </row>
    <row r="31" spans="1:19" x14ac:dyDescent="0.25">
      <c r="A31" s="21">
        <v>41235</v>
      </c>
      <c r="B31" s="6">
        <v>130364</v>
      </c>
      <c r="D31" s="6">
        <v>6</v>
      </c>
      <c r="E31" s="6">
        <v>5</v>
      </c>
      <c r="F31" s="6">
        <f t="shared" si="0"/>
        <v>11</v>
      </c>
      <c r="G31" s="2" t="s">
        <v>89</v>
      </c>
      <c r="H31" s="2" t="s">
        <v>90</v>
      </c>
      <c r="I31" s="1">
        <v>37435</v>
      </c>
      <c r="J31" s="1">
        <v>40250</v>
      </c>
      <c r="K31" s="2" t="s">
        <v>298</v>
      </c>
      <c r="L31" s="2" t="s">
        <v>299</v>
      </c>
      <c r="M31" s="2" t="s">
        <v>249</v>
      </c>
      <c r="N31" s="2" t="s">
        <v>250</v>
      </c>
      <c r="O31" s="1">
        <v>39192</v>
      </c>
      <c r="P31" s="1">
        <v>40250</v>
      </c>
      <c r="Q31" s="2" t="s">
        <v>363</v>
      </c>
      <c r="R31" s="2" t="s">
        <v>364</v>
      </c>
      <c r="S31" s="5">
        <v>0.68600000000000005</v>
      </c>
    </row>
    <row r="32" spans="1:19" x14ac:dyDescent="0.25">
      <c r="A32" s="21">
        <v>41240</v>
      </c>
      <c r="B32" s="6">
        <v>130469</v>
      </c>
      <c r="D32" s="6">
        <v>3</v>
      </c>
      <c r="E32" s="6">
        <v>5</v>
      </c>
      <c r="F32" s="6">
        <f t="shared" si="0"/>
        <v>8</v>
      </c>
      <c r="G32" s="2" t="s">
        <v>43</v>
      </c>
      <c r="H32" s="2" t="s">
        <v>44</v>
      </c>
      <c r="I32" s="1">
        <v>39837</v>
      </c>
      <c r="J32" s="1">
        <v>41240</v>
      </c>
      <c r="K32" s="2" t="s">
        <v>431</v>
      </c>
      <c r="L32" s="2" t="s">
        <v>430</v>
      </c>
      <c r="M32" s="2" t="s">
        <v>169</v>
      </c>
      <c r="N32" s="2" t="s">
        <v>170</v>
      </c>
      <c r="O32" s="1">
        <v>38997</v>
      </c>
      <c r="P32" s="1">
        <v>41240</v>
      </c>
      <c r="Q32" s="2" t="s">
        <v>432</v>
      </c>
      <c r="R32" s="2" t="s">
        <v>433</v>
      </c>
      <c r="S32" s="5">
        <v>1.276</v>
      </c>
    </row>
    <row r="33" spans="1:19" x14ac:dyDescent="0.25">
      <c r="A33" s="21">
        <v>41251</v>
      </c>
      <c r="B33" s="6">
        <v>134093</v>
      </c>
      <c r="C33" s="2" t="s">
        <v>2</v>
      </c>
      <c r="D33" s="6">
        <v>2</v>
      </c>
      <c r="F33" s="6">
        <f t="shared" si="0"/>
        <v>2</v>
      </c>
      <c r="G33" s="2" t="s">
        <v>118</v>
      </c>
      <c r="H33" s="2" t="s">
        <v>117</v>
      </c>
      <c r="I33" s="1">
        <v>39452</v>
      </c>
      <c r="J33" s="3">
        <v>40179</v>
      </c>
      <c r="K33" s="2" t="s">
        <v>435</v>
      </c>
      <c r="L33" s="2" t="s">
        <v>434</v>
      </c>
      <c r="M33" s="2" t="s">
        <v>281</v>
      </c>
      <c r="N33" s="2" t="s">
        <v>282</v>
      </c>
      <c r="O33" s="1">
        <v>39605</v>
      </c>
      <c r="P33" s="1">
        <v>40873</v>
      </c>
      <c r="Q33" s="2">
        <v>1086756</v>
      </c>
      <c r="R33" s="2" t="s">
        <v>436</v>
      </c>
      <c r="S33" s="5">
        <v>0</v>
      </c>
    </row>
    <row r="34" spans="1:19" x14ac:dyDescent="0.25">
      <c r="A34" s="21">
        <v>41257</v>
      </c>
      <c r="B34" s="6">
        <v>130170</v>
      </c>
      <c r="D34" s="6">
        <v>1</v>
      </c>
      <c r="E34" s="6">
        <v>1</v>
      </c>
      <c r="F34" s="6">
        <f t="shared" ref="F34:F65" si="1">D34+E34</f>
        <v>2</v>
      </c>
      <c r="G34" s="2" t="s">
        <v>15</v>
      </c>
      <c r="H34" s="2" t="s">
        <v>16</v>
      </c>
      <c r="I34" s="1">
        <v>40472</v>
      </c>
      <c r="J34" s="1">
        <v>41046</v>
      </c>
      <c r="K34" s="2" t="s">
        <v>310</v>
      </c>
      <c r="L34" s="2" t="s">
        <v>311</v>
      </c>
      <c r="M34" s="2" t="s">
        <v>137</v>
      </c>
      <c r="N34" s="2" t="s">
        <v>138</v>
      </c>
      <c r="O34" s="1">
        <v>38325</v>
      </c>
      <c r="P34" s="1">
        <v>40028</v>
      </c>
      <c r="Q34" s="2" t="s">
        <v>369</v>
      </c>
      <c r="R34" s="2" t="s">
        <v>343</v>
      </c>
      <c r="S34" s="5">
        <v>4.2430000000000003</v>
      </c>
    </row>
    <row r="35" spans="1:19" x14ac:dyDescent="0.25">
      <c r="A35" s="21">
        <v>41262</v>
      </c>
      <c r="B35" s="6">
        <v>130607</v>
      </c>
      <c r="D35" s="6">
        <v>4</v>
      </c>
      <c r="E35" s="6">
        <v>5</v>
      </c>
      <c r="F35" s="6">
        <f t="shared" si="1"/>
        <v>9</v>
      </c>
      <c r="G35" s="2" t="s">
        <v>23</v>
      </c>
      <c r="H35" s="2" t="s">
        <v>24</v>
      </c>
      <c r="I35" s="1">
        <v>40563</v>
      </c>
      <c r="J35" s="1">
        <v>41201</v>
      </c>
      <c r="K35" s="2" t="s">
        <v>310</v>
      </c>
      <c r="L35" s="2" t="s">
        <v>311</v>
      </c>
      <c r="M35" s="2" t="s">
        <v>205</v>
      </c>
      <c r="N35" s="2" t="s">
        <v>206</v>
      </c>
      <c r="O35" s="1">
        <v>38445</v>
      </c>
      <c r="P35" s="1">
        <v>39192</v>
      </c>
      <c r="Q35" s="2" t="s">
        <v>370</v>
      </c>
      <c r="R35" s="2" t="s">
        <v>371</v>
      </c>
      <c r="S35" s="5">
        <v>2.0310000000000001</v>
      </c>
    </row>
    <row r="36" spans="1:19" x14ac:dyDescent="0.25">
      <c r="A36" s="21">
        <v>41275</v>
      </c>
      <c r="B36" s="6">
        <v>131291</v>
      </c>
      <c r="D36" s="6">
        <v>2</v>
      </c>
      <c r="E36" s="6">
        <v>4</v>
      </c>
      <c r="F36" s="6">
        <f t="shared" si="1"/>
        <v>6</v>
      </c>
      <c r="G36" s="2" t="s">
        <v>25</v>
      </c>
      <c r="H36" s="2" t="s">
        <v>26</v>
      </c>
      <c r="I36" s="1">
        <v>40226</v>
      </c>
      <c r="J36" s="1">
        <v>40940</v>
      </c>
      <c r="K36" s="2" t="s">
        <v>316</v>
      </c>
      <c r="L36" s="2" t="s">
        <v>317</v>
      </c>
      <c r="M36" s="2" t="s">
        <v>149</v>
      </c>
      <c r="N36" s="2" t="s">
        <v>150</v>
      </c>
      <c r="O36" s="1">
        <v>39900</v>
      </c>
      <c r="P36" s="1">
        <v>41275</v>
      </c>
      <c r="Q36" s="2" t="s">
        <v>310</v>
      </c>
      <c r="R36" s="2" t="s">
        <v>311</v>
      </c>
      <c r="S36" s="5">
        <v>5.1420000000000003</v>
      </c>
    </row>
    <row r="37" spans="1:19" x14ac:dyDescent="0.25">
      <c r="A37" s="21">
        <v>41281</v>
      </c>
      <c r="B37" s="6">
        <v>132600</v>
      </c>
      <c r="D37" s="6">
        <v>5</v>
      </c>
      <c r="E37" s="6">
        <v>3</v>
      </c>
      <c r="F37" s="6">
        <f t="shared" si="1"/>
        <v>8</v>
      </c>
      <c r="G37" s="2" t="s">
        <v>79</v>
      </c>
      <c r="H37" s="2" t="s">
        <v>80</v>
      </c>
      <c r="I37" s="1">
        <v>37641</v>
      </c>
      <c r="J37" s="1">
        <v>38241</v>
      </c>
      <c r="K37" s="2" t="s">
        <v>326</v>
      </c>
      <c r="L37" s="2" t="s">
        <v>327</v>
      </c>
      <c r="M37" s="2" t="s">
        <v>231</v>
      </c>
      <c r="N37" s="2" t="s">
        <v>232</v>
      </c>
      <c r="O37" s="1">
        <v>40353</v>
      </c>
      <c r="P37" s="1">
        <v>41281</v>
      </c>
      <c r="Q37" s="2" t="s">
        <v>438</v>
      </c>
      <c r="R37" s="2" t="s">
        <v>437</v>
      </c>
      <c r="S37" s="5">
        <v>9.8000000000000004E-2</v>
      </c>
    </row>
    <row r="38" spans="1:19" x14ac:dyDescent="0.25">
      <c r="A38" s="21">
        <v>41291</v>
      </c>
      <c r="B38" s="6">
        <v>131676</v>
      </c>
      <c r="D38" s="6">
        <v>3</v>
      </c>
      <c r="E38" s="6">
        <v>3</v>
      </c>
      <c r="F38" s="6">
        <f t="shared" si="1"/>
        <v>6</v>
      </c>
      <c r="G38" s="2" t="s">
        <v>45</v>
      </c>
      <c r="H38" s="2" t="s">
        <v>46</v>
      </c>
      <c r="I38" s="1">
        <v>40290</v>
      </c>
      <c r="J38" s="1">
        <v>41291</v>
      </c>
      <c r="K38" s="2" t="s">
        <v>310</v>
      </c>
      <c r="L38" s="2" t="s">
        <v>311</v>
      </c>
      <c r="M38" s="2" t="s">
        <v>171</v>
      </c>
      <c r="N38" s="2" t="s">
        <v>172</v>
      </c>
      <c r="O38" s="1">
        <v>39646</v>
      </c>
      <c r="P38" s="1">
        <v>40661</v>
      </c>
      <c r="Q38" s="2" t="s">
        <v>440</v>
      </c>
      <c r="R38" s="2" t="s">
        <v>439</v>
      </c>
      <c r="S38" s="5">
        <v>1.4930000000000001</v>
      </c>
    </row>
    <row r="39" spans="1:19" x14ac:dyDescent="0.25">
      <c r="A39" s="21">
        <v>41292</v>
      </c>
      <c r="B39" s="6">
        <v>130985</v>
      </c>
      <c r="D39" s="6">
        <v>3</v>
      </c>
      <c r="E39" s="6">
        <v>2</v>
      </c>
      <c r="F39" s="6">
        <f t="shared" si="1"/>
        <v>5</v>
      </c>
      <c r="G39" s="2" t="s">
        <v>15</v>
      </c>
      <c r="H39" s="2" t="s">
        <v>16</v>
      </c>
      <c r="I39" s="1">
        <v>40472</v>
      </c>
      <c r="J39" s="1">
        <v>41046</v>
      </c>
      <c r="K39" s="2" t="s">
        <v>310</v>
      </c>
      <c r="L39" s="2" t="s">
        <v>311</v>
      </c>
      <c r="M39" s="2" t="s">
        <v>173</v>
      </c>
      <c r="N39" s="2" t="s">
        <v>174</v>
      </c>
      <c r="O39" s="1">
        <v>39620</v>
      </c>
      <c r="P39" s="1">
        <v>40563</v>
      </c>
      <c r="Q39" s="2" t="s">
        <v>441</v>
      </c>
      <c r="R39" s="2" t="s">
        <v>317</v>
      </c>
      <c r="S39" s="5">
        <v>9.093</v>
      </c>
    </row>
    <row r="40" spans="1:19" s="28" customFormat="1" x14ac:dyDescent="0.25">
      <c r="A40" s="3">
        <v>41304</v>
      </c>
      <c r="B40" s="22">
        <v>132076</v>
      </c>
      <c r="C40" s="23"/>
      <c r="D40" s="22">
        <v>1</v>
      </c>
      <c r="E40" s="22">
        <v>5</v>
      </c>
      <c r="F40" s="22">
        <f t="shared" si="1"/>
        <v>6</v>
      </c>
      <c r="G40" s="23" t="s">
        <v>11</v>
      </c>
      <c r="H40" s="23" t="s">
        <v>12</v>
      </c>
      <c r="I40" s="3">
        <v>39363</v>
      </c>
      <c r="J40" s="3">
        <v>40062</v>
      </c>
      <c r="K40" s="23" t="s">
        <v>346</v>
      </c>
      <c r="L40" s="23" t="s">
        <v>347</v>
      </c>
      <c r="M40" s="23" t="s">
        <v>139</v>
      </c>
      <c r="N40" s="23" t="s">
        <v>140</v>
      </c>
      <c r="O40" s="3">
        <v>39118</v>
      </c>
      <c r="P40" s="3">
        <v>41304</v>
      </c>
      <c r="Q40" s="23" t="s">
        <v>302</v>
      </c>
      <c r="R40" s="23" t="s">
        <v>303</v>
      </c>
      <c r="S40" s="27">
        <v>13.988</v>
      </c>
    </row>
    <row r="41" spans="1:19" x14ac:dyDescent="0.25">
      <c r="A41" s="21">
        <v>41313</v>
      </c>
      <c r="B41" s="6">
        <v>132185</v>
      </c>
      <c r="D41" s="6">
        <v>1</v>
      </c>
      <c r="E41" s="6">
        <v>2</v>
      </c>
      <c r="F41" s="6">
        <f t="shared" si="1"/>
        <v>3</v>
      </c>
      <c r="G41" s="2" t="s">
        <v>17</v>
      </c>
      <c r="H41" s="2" t="s">
        <v>18</v>
      </c>
      <c r="I41" s="1">
        <v>38629</v>
      </c>
      <c r="J41" s="1">
        <v>39509</v>
      </c>
      <c r="K41" s="2" t="s">
        <v>348</v>
      </c>
      <c r="L41" s="2" t="s">
        <v>349</v>
      </c>
      <c r="M41" s="2" t="s">
        <v>141</v>
      </c>
      <c r="N41" s="2" t="s">
        <v>142</v>
      </c>
      <c r="O41" s="1">
        <v>38773</v>
      </c>
      <c r="P41" s="1">
        <v>41313</v>
      </c>
      <c r="Q41" s="2" t="s">
        <v>443</v>
      </c>
      <c r="R41" s="2" t="s">
        <v>442</v>
      </c>
      <c r="S41" s="5">
        <v>2.956</v>
      </c>
    </row>
    <row r="42" spans="1:19" x14ac:dyDescent="0.25">
      <c r="A42" s="21">
        <v>41322</v>
      </c>
      <c r="B42" s="6">
        <v>132126</v>
      </c>
      <c r="D42" s="6">
        <v>5</v>
      </c>
      <c r="E42" s="6">
        <v>4</v>
      </c>
      <c r="F42" s="6">
        <f t="shared" si="1"/>
        <v>9</v>
      </c>
      <c r="G42" s="2" t="s">
        <v>53</v>
      </c>
      <c r="H42" s="2" t="s">
        <v>54</v>
      </c>
      <c r="I42" s="1">
        <v>38453</v>
      </c>
      <c r="J42" s="1">
        <v>39381</v>
      </c>
      <c r="K42" s="2" t="s">
        <v>358</v>
      </c>
      <c r="L42" s="2" t="s">
        <v>359</v>
      </c>
      <c r="M42" s="2" t="s">
        <v>233</v>
      </c>
      <c r="N42" s="2" t="s">
        <v>234</v>
      </c>
      <c r="O42" s="1">
        <v>38744</v>
      </c>
      <c r="P42" s="1">
        <v>40616</v>
      </c>
      <c r="Q42" s="2" t="s">
        <v>341</v>
      </c>
      <c r="R42" s="2" t="s">
        <v>319</v>
      </c>
      <c r="S42" s="5">
        <v>6.7830000000000004</v>
      </c>
    </row>
    <row r="43" spans="1:19" x14ac:dyDescent="0.25">
      <c r="A43" s="21">
        <v>41329</v>
      </c>
      <c r="B43" s="6">
        <v>132672</v>
      </c>
      <c r="D43" s="6">
        <v>4</v>
      </c>
      <c r="E43" s="6">
        <v>2</v>
      </c>
      <c r="F43" s="6">
        <f t="shared" si="1"/>
        <v>6</v>
      </c>
      <c r="G43" s="2" t="s">
        <v>61</v>
      </c>
      <c r="H43" s="2" t="s">
        <v>62</v>
      </c>
      <c r="I43" s="1">
        <v>39256</v>
      </c>
      <c r="J43" s="1">
        <v>41006</v>
      </c>
      <c r="K43" s="2" t="s">
        <v>328</v>
      </c>
      <c r="L43" s="2" t="s">
        <v>329</v>
      </c>
      <c r="M43" s="2" t="s">
        <v>207</v>
      </c>
      <c r="N43" s="2" t="s">
        <v>208</v>
      </c>
      <c r="O43" s="1">
        <v>38796</v>
      </c>
      <c r="P43" s="1">
        <v>40590</v>
      </c>
      <c r="Q43" s="2" t="s">
        <v>445</v>
      </c>
      <c r="R43" s="2" t="s">
        <v>444</v>
      </c>
      <c r="S43" s="5">
        <v>3.2229999999999999</v>
      </c>
    </row>
    <row r="44" spans="1:19" s="28" customFormat="1" x14ac:dyDescent="0.25">
      <c r="A44" s="3">
        <v>41338</v>
      </c>
      <c r="B44" s="22">
        <v>132802</v>
      </c>
      <c r="C44" s="23"/>
      <c r="D44" s="22">
        <v>7</v>
      </c>
      <c r="E44" s="22">
        <v>1</v>
      </c>
      <c r="F44" s="22">
        <f t="shared" si="1"/>
        <v>8</v>
      </c>
      <c r="G44" s="23" t="s">
        <v>41</v>
      </c>
      <c r="H44" s="23" t="s">
        <v>42</v>
      </c>
      <c r="I44" s="3">
        <v>38458</v>
      </c>
      <c r="J44" s="3">
        <v>40981</v>
      </c>
      <c r="K44" s="23" t="s">
        <v>302</v>
      </c>
      <c r="L44" s="23" t="s">
        <v>303</v>
      </c>
      <c r="M44" s="23" t="s">
        <v>255</v>
      </c>
      <c r="N44" s="23" t="s">
        <v>256</v>
      </c>
      <c r="O44" s="3">
        <v>39363</v>
      </c>
      <c r="P44" s="3">
        <v>40980</v>
      </c>
      <c r="Q44" s="23" t="s">
        <v>300</v>
      </c>
      <c r="R44" s="23" t="s">
        <v>301</v>
      </c>
      <c r="S44" s="27">
        <v>15.978</v>
      </c>
    </row>
    <row r="45" spans="1:19" x14ac:dyDescent="0.25">
      <c r="A45" s="21">
        <v>41338</v>
      </c>
      <c r="B45" s="6">
        <v>135519</v>
      </c>
      <c r="C45" s="2" t="s">
        <v>2</v>
      </c>
      <c r="D45" s="6">
        <v>1</v>
      </c>
      <c r="E45" s="6">
        <v>1</v>
      </c>
      <c r="F45" s="6">
        <f t="shared" si="1"/>
        <v>2</v>
      </c>
      <c r="G45" s="2" t="s">
        <v>23</v>
      </c>
      <c r="H45" s="2" t="s">
        <v>24</v>
      </c>
      <c r="I45" s="1">
        <v>40563</v>
      </c>
      <c r="J45" s="1">
        <v>41201</v>
      </c>
      <c r="K45" s="2" t="s">
        <v>310</v>
      </c>
      <c r="L45" s="2" t="s">
        <v>311</v>
      </c>
      <c r="M45" s="2" t="s">
        <v>283</v>
      </c>
      <c r="N45" s="2" t="s">
        <v>284</v>
      </c>
      <c r="O45" s="1">
        <v>39381</v>
      </c>
      <c r="P45" s="1">
        <v>41338</v>
      </c>
      <c r="Q45" s="2" t="s">
        <v>446</v>
      </c>
      <c r="R45" s="2" t="s">
        <v>54</v>
      </c>
      <c r="S45" s="5">
        <v>3.2570000000000001</v>
      </c>
    </row>
    <row r="46" spans="1:19" x14ac:dyDescent="0.25">
      <c r="A46" s="21">
        <v>41338</v>
      </c>
      <c r="B46" s="6">
        <v>132502</v>
      </c>
      <c r="D46" s="6">
        <v>2</v>
      </c>
      <c r="E46" s="6">
        <v>0</v>
      </c>
      <c r="F46" s="6">
        <f t="shared" si="1"/>
        <v>2</v>
      </c>
      <c r="G46" s="2" t="s">
        <v>27</v>
      </c>
      <c r="H46" s="2" t="s">
        <v>28</v>
      </c>
      <c r="I46" s="1">
        <v>37981</v>
      </c>
      <c r="J46" s="1">
        <v>39034</v>
      </c>
      <c r="K46" s="2" t="s">
        <v>320</v>
      </c>
      <c r="L46" s="2" t="s">
        <v>321</v>
      </c>
      <c r="M46" s="2" t="s">
        <v>151</v>
      </c>
      <c r="N46" s="2" t="s">
        <v>152</v>
      </c>
      <c r="O46" s="1">
        <v>40052</v>
      </c>
      <c r="P46" s="1">
        <v>41338</v>
      </c>
      <c r="Q46" s="2" t="s">
        <v>448</v>
      </c>
      <c r="R46" s="2" t="s">
        <v>447</v>
      </c>
      <c r="S46" s="5">
        <v>0</v>
      </c>
    </row>
    <row r="47" spans="1:19" x14ac:dyDescent="0.25">
      <c r="A47" s="21">
        <v>41342</v>
      </c>
      <c r="B47" s="6">
        <v>133196</v>
      </c>
      <c r="D47" s="6">
        <v>4</v>
      </c>
      <c r="E47" s="6">
        <v>0</v>
      </c>
      <c r="F47" s="6">
        <f t="shared" si="1"/>
        <v>4</v>
      </c>
      <c r="G47" s="2" t="s">
        <v>65</v>
      </c>
      <c r="H47" s="2" t="s">
        <v>66</v>
      </c>
      <c r="I47" s="1">
        <v>39670</v>
      </c>
      <c r="J47" s="1">
        <v>41342</v>
      </c>
      <c r="K47" s="2" t="s">
        <v>332</v>
      </c>
      <c r="L47" s="2" t="s">
        <v>333</v>
      </c>
      <c r="M47" s="2" t="s">
        <v>209</v>
      </c>
      <c r="N47" s="2" t="s">
        <v>210</v>
      </c>
      <c r="O47" s="1">
        <v>39063</v>
      </c>
      <c r="P47" s="1">
        <v>41342</v>
      </c>
      <c r="Q47" s="2" t="s">
        <v>450</v>
      </c>
      <c r="R47" s="2" t="s">
        <v>449</v>
      </c>
      <c r="S47" s="5">
        <v>3.3180000000000001</v>
      </c>
    </row>
    <row r="48" spans="1:19" x14ac:dyDescent="0.25">
      <c r="A48" s="21">
        <v>41362</v>
      </c>
      <c r="B48" s="6">
        <v>133050</v>
      </c>
      <c r="D48" s="6">
        <v>3</v>
      </c>
      <c r="E48" s="6">
        <v>3</v>
      </c>
      <c r="F48" s="6">
        <f t="shared" si="1"/>
        <v>6</v>
      </c>
      <c r="G48" s="2" t="s">
        <v>47</v>
      </c>
      <c r="H48" s="2" t="s">
        <v>48</v>
      </c>
      <c r="I48" s="1">
        <v>39267</v>
      </c>
      <c r="J48" s="1">
        <v>40662</v>
      </c>
      <c r="K48" s="2" t="s">
        <v>312</v>
      </c>
      <c r="L48" s="2" t="s">
        <v>313</v>
      </c>
      <c r="M48" s="2" t="s">
        <v>175</v>
      </c>
      <c r="N48" s="2" t="s">
        <v>176</v>
      </c>
      <c r="O48" s="1">
        <v>39764</v>
      </c>
      <c r="P48" s="1">
        <v>41362</v>
      </c>
      <c r="Q48" s="2" t="s">
        <v>431</v>
      </c>
      <c r="R48" s="2" t="s">
        <v>430</v>
      </c>
      <c r="S48" s="5">
        <v>6.3470000000000004</v>
      </c>
    </row>
    <row r="49" spans="1:19" s="28" customFormat="1" x14ac:dyDescent="0.25">
      <c r="A49" s="3">
        <v>41366</v>
      </c>
      <c r="B49" s="22">
        <v>133425</v>
      </c>
      <c r="C49" s="23"/>
      <c r="D49" s="22">
        <v>4</v>
      </c>
      <c r="E49" s="22">
        <v>3</v>
      </c>
      <c r="F49" s="22">
        <f t="shared" si="1"/>
        <v>7</v>
      </c>
      <c r="G49" s="23" t="s">
        <v>67</v>
      </c>
      <c r="H49" s="23" t="s">
        <v>68</v>
      </c>
      <c r="I49" s="3">
        <v>40675</v>
      </c>
      <c r="J49" s="3">
        <v>41366</v>
      </c>
      <c r="K49" s="23" t="s">
        <v>451</v>
      </c>
      <c r="L49" s="23" t="s">
        <v>301</v>
      </c>
      <c r="M49" s="23" t="s">
        <v>211</v>
      </c>
      <c r="N49" s="23" t="s">
        <v>212</v>
      </c>
      <c r="O49" s="3">
        <v>39019</v>
      </c>
      <c r="P49" s="3">
        <v>41366</v>
      </c>
      <c r="Q49" s="23" t="s">
        <v>302</v>
      </c>
      <c r="R49" s="23" t="s">
        <v>303</v>
      </c>
      <c r="S49" s="27">
        <v>15.782999999999999</v>
      </c>
    </row>
    <row r="50" spans="1:19" s="28" customFormat="1" x14ac:dyDescent="0.25">
      <c r="A50" s="3">
        <v>41373</v>
      </c>
      <c r="B50" s="22">
        <v>134052</v>
      </c>
      <c r="C50" s="23"/>
      <c r="D50" s="22">
        <v>3</v>
      </c>
      <c r="E50" s="22">
        <v>4</v>
      </c>
      <c r="F50" s="22">
        <f t="shared" si="1"/>
        <v>7</v>
      </c>
      <c r="G50" s="23" t="s">
        <v>49</v>
      </c>
      <c r="H50" s="23" t="s">
        <v>50</v>
      </c>
      <c r="I50" s="3">
        <v>38455</v>
      </c>
      <c r="J50" s="3">
        <v>40557</v>
      </c>
      <c r="K50" s="23" t="s">
        <v>358</v>
      </c>
      <c r="L50" s="23" t="s">
        <v>359</v>
      </c>
      <c r="M50" s="23" t="s">
        <v>177</v>
      </c>
      <c r="N50" s="23" t="s">
        <v>178</v>
      </c>
      <c r="O50" s="3">
        <v>39423</v>
      </c>
      <c r="P50" s="3">
        <v>41373</v>
      </c>
      <c r="Q50" s="23" t="s">
        <v>410</v>
      </c>
      <c r="R50" s="23" t="s">
        <v>452</v>
      </c>
      <c r="S50" s="27">
        <v>17.469000000000001</v>
      </c>
    </row>
    <row r="51" spans="1:19" x14ac:dyDescent="0.25">
      <c r="A51" s="21">
        <v>41376</v>
      </c>
      <c r="B51" s="6">
        <v>133852</v>
      </c>
      <c r="D51" s="6">
        <v>2</v>
      </c>
      <c r="E51" s="6">
        <v>0</v>
      </c>
      <c r="F51" s="6">
        <f t="shared" si="1"/>
        <v>2</v>
      </c>
      <c r="G51" s="2" t="s">
        <v>31</v>
      </c>
      <c r="H51" s="2" t="s">
        <v>32</v>
      </c>
      <c r="I51" s="1">
        <v>40028</v>
      </c>
      <c r="J51" s="1">
        <v>40848</v>
      </c>
      <c r="K51" s="2" t="s">
        <v>310</v>
      </c>
      <c r="L51" s="2" t="s">
        <v>311</v>
      </c>
      <c r="M51" s="2" t="s">
        <v>155</v>
      </c>
      <c r="N51" s="2" t="s">
        <v>156</v>
      </c>
      <c r="O51" s="1">
        <v>38219</v>
      </c>
      <c r="P51" s="1">
        <v>40589</v>
      </c>
      <c r="Q51" s="7" t="s">
        <v>365</v>
      </c>
      <c r="R51" s="7" t="s">
        <v>366</v>
      </c>
      <c r="S51" s="5">
        <v>2.4609999999999999</v>
      </c>
    </row>
    <row r="52" spans="1:19" x14ac:dyDescent="0.25">
      <c r="A52" s="21">
        <v>41376</v>
      </c>
      <c r="B52" s="6">
        <v>134130</v>
      </c>
      <c r="D52" s="6">
        <v>2</v>
      </c>
      <c r="E52" s="6">
        <v>7</v>
      </c>
      <c r="F52" s="6">
        <f t="shared" si="1"/>
        <v>9</v>
      </c>
      <c r="G52" s="2" t="s">
        <v>29</v>
      </c>
      <c r="H52" s="2" t="s">
        <v>30</v>
      </c>
      <c r="I52" s="1">
        <v>38934</v>
      </c>
      <c r="J52" s="1">
        <v>41376</v>
      </c>
      <c r="K52" s="2" t="s">
        <v>454</v>
      </c>
      <c r="L52" s="2" t="s">
        <v>453</v>
      </c>
      <c r="M52" s="2" t="s">
        <v>153</v>
      </c>
      <c r="N52" s="2" t="s">
        <v>154</v>
      </c>
      <c r="O52" s="1">
        <v>39074</v>
      </c>
      <c r="P52" s="1">
        <v>41376</v>
      </c>
      <c r="Q52" s="2" t="s">
        <v>456</v>
      </c>
      <c r="R52" s="2" t="s">
        <v>455</v>
      </c>
      <c r="S52" s="5">
        <v>3.2549999999999999</v>
      </c>
    </row>
    <row r="53" spans="1:19" x14ac:dyDescent="0.25">
      <c r="A53" s="21">
        <v>41379</v>
      </c>
      <c r="B53" s="6">
        <v>133519</v>
      </c>
      <c r="D53" s="6">
        <v>4</v>
      </c>
      <c r="E53" s="6">
        <v>3</v>
      </c>
      <c r="F53" s="6">
        <f t="shared" si="1"/>
        <v>7</v>
      </c>
      <c r="G53" s="2" t="s">
        <v>69</v>
      </c>
      <c r="H53" s="2" t="s">
        <v>70</v>
      </c>
      <c r="I53" s="1">
        <v>40637</v>
      </c>
      <c r="J53" s="1">
        <v>41379</v>
      </c>
      <c r="K53" s="2" t="s">
        <v>316</v>
      </c>
      <c r="L53" s="2" t="s">
        <v>317</v>
      </c>
      <c r="M53" s="2" t="s">
        <v>213</v>
      </c>
      <c r="N53" s="2" t="s">
        <v>214</v>
      </c>
      <c r="O53" s="1">
        <v>39646</v>
      </c>
      <c r="P53" s="1">
        <v>41379</v>
      </c>
      <c r="Q53" s="2" t="s">
        <v>440</v>
      </c>
      <c r="R53" s="2" t="s">
        <v>439</v>
      </c>
      <c r="S53" s="5">
        <v>2.7890000000000001</v>
      </c>
    </row>
    <row r="54" spans="1:19" x14ac:dyDescent="0.25">
      <c r="A54" s="21">
        <v>41379</v>
      </c>
      <c r="B54" s="6">
        <v>134814</v>
      </c>
      <c r="C54" s="2" t="s">
        <v>2</v>
      </c>
      <c r="D54" s="6">
        <v>1</v>
      </c>
      <c r="E54" s="6">
        <v>1</v>
      </c>
      <c r="F54" s="6">
        <f t="shared" si="1"/>
        <v>2</v>
      </c>
      <c r="G54" s="2" t="s">
        <v>103</v>
      </c>
      <c r="H54" s="2" t="s">
        <v>104</v>
      </c>
      <c r="I54" s="1">
        <v>39509</v>
      </c>
      <c r="J54" s="1">
        <v>40310</v>
      </c>
      <c r="K54" s="2" t="s">
        <v>458</v>
      </c>
      <c r="L54" s="2" t="s">
        <v>457</v>
      </c>
      <c r="M54" s="2" t="s">
        <v>279</v>
      </c>
      <c r="N54" s="2" t="s">
        <v>280</v>
      </c>
      <c r="O54" s="1">
        <v>40341</v>
      </c>
      <c r="P54" s="1">
        <v>41131</v>
      </c>
      <c r="Q54" s="2" t="s">
        <v>459</v>
      </c>
      <c r="R54" s="2" t="s">
        <v>412</v>
      </c>
      <c r="S54" s="5">
        <v>0</v>
      </c>
    </row>
    <row r="55" spans="1:19" x14ac:dyDescent="0.25">
      <c r="A55" s="21">
        <v>41382</v>
      </c>
      <c r="B55" s="6">
        <v>133375</v>
      </c>
      <c r="D55" s="6">
        <v>4</v>
      </c>
      <c r="E55" s="6">
        <v>4</v>
      </c>
      <c r="F55" s="6">
        <f t="shared" si="1"/>
        <v>8</v>
      </c>
      <c r="G55" s="2" t="s">
        <v>23</v>
      </c>
      <c r="H55" s="2" t="s">
        <v>24</v>
      </c>
      <c r="I55" s="1">
        <v>40563</v>
      </c>
      <c r="J55" s="1">
        <v>41201</v>
      </c>
      <c r="K55" s="2" t="s">
        <v>310</v>
      </c>
      <c r="L55" s="2" t="s">
        <v>311</v>
      </c>
      <c r="M55" s="2" t="s">
        <v>215</v>
      </c>
      <c r="N55" s="2" t="s">
        <v>216</v>
      </c>
      <c r="O55" s="1">
        <v>39202</v>
      </c>
      <c r="P55" s="1">
        <v>41382</v>
      </c>
      <c r="Q55" s="2" t="s">
        <v>460</v>
      </c>
      <c r="R55" s="2" t="s">
        <v>472</v>
      </c>
      <c r="S55" s="5">
        <v>7.5819999999999999</v>
      </c>
    </row>
    <row r="56" spans="1:19" x14ac:dyDescent="0.25">
      <c r="A56" s="21">
        <v>41382</v>
      </c>
      <c r="B56" s="6">
        <v>133766</v>
      </c>
      <c r="D56" s="6">
        <v>5</v>
      </c>
      <c r="E56" s="6">
        <v>4</v>
      </c>
      <c r="F56" s="6">
        <f t="shared" si="1"/>
        <v>9</v>
      </c>
      <c r="G56" s="2" t="s">
        <v>19</v>
      </c>
      <c r="H56" s="2" t="s">
        <v>20</v>
      </c>
      <c r="I56" s="1">
        <v>39669</v>
      </c>
      <c r="J56" s="1">
        <v>41220</v>
      </c>
      <c r="K56" s="2" t="s">
        <v>322</v>
      </c>
      <c r="L56" s="2" t="s">
        <v>323</v>
      </c>
      <c r="M56" s="2" t="s">
        <v>235</v>
      </c>
      <c r="N56" s="2" t="s">
        <v>236</v>
      </c>
      <c r="O56" s="1">
        <v>39736</v>
      </c>
      <c r="P56" s="1">
        <v>40896</v>
      </c>
      <c r="Q56" s="2" t="s">
        <v>324</v>
      </c>
      <c r="R56" s="2" t="s">
        <v>340</v>
      </c>
      <c r="S56" s="5">
        <v>4.8380000000000001</v>
      </c>
    </row>
    <row r="57" spans="1:19" x14ac:dyDescent="0.25">
      <c r="A57" s="21">
        <v>41387</v>
      </c>
      <c r="B57" s="6">
        <v>133973</v>
      </c>
      <c r="D57" s="6">
        <v>3</v>
      </c>
      <c r="E57" s="6">
        <v>4</v>
      </c>
      <c r="F57" s="6">
        <f t="shared" si="1"/>
        <v>7</v>
      </c>
      <c r="G57" s="2" t="s">
        <v>51</v>
      </c>
      <c r="H57" s="2" t="s">
        <v>52</v>
      </c>
      <c r="I57" s="1">
        <v>38740</v>
      </c>
      <c r="J57" s="1">
        <v>41387</v>
      </c>
      <c r="K57" s="2" t="s">
        <v>462</v>
      </c>
      <c r="L57" s="2" t="s">
        <v>461</v>
      </c>
      <c r="M57" s="2" t="s">
        <v>179</v>
      </c>
      <c r="N57" s="2" t="s">
        <v>180</v>
      </c>
      <c r="O57" s="1">
        <v>40098</v>
      </c>
      <c r="P57" s="1">
        <v>41387</v>
      </c>
      <c r="Q57" s="2" t="s">
        <v>322</v>
      </c>
      <c r="R57" s="2" t="s">
        <v>323</v>
      </c>
      <c r="S57" s="5">
        <v>2.38</v>
      </c>
    </row>
    <row r="58" spans="1:19" x14ac:dyDescent="0.25">
      <c r="A58" s="21">
        <v>41391</v>
      </c>
      <c r="B58" s="6">
        <v>136745</v>
      </c>
      <c r="C58" s="2" t="s">
        <v>2</v>
      </c>
      <c r="E58" s="6">
        <v>1</v>
      </c>
      <c r="F58" s="6">
        <f t="shared" si="1"/>
        <v>1</v>
      </c>
      <c r="G58" s="2" t="s">
        <v>120</v>
      </c>
      <c r="H58" s="2" t="s">
        <v>119</v>
      </c>
      <c r="I58" s="1">
        <v>38526</v>
      </c>
      <c r="J58" s="3">
        <v>39995</v>
      </c>
      <c r="K58" s="2" t="s">
        <v>464</v>
      </c>
      <c r="L58" s="2" t="s">
        <v>463</v>
      </c>
      <c r="M58" s="2" t="s">
        <v>288</v>
      </c>
      <c r="N58" s="2" t="s">
        <v>287</v>
      </c>
      <c r="O58" s="1">
        <v>39273</v>
      </c>
      <c r="P58" s="1">
        <v>40917</v>
      </c>
      <c r="Q58" s="2" t="s">
        <v>466</v>
      </c>
      <c r="R58" s="2" t="s">
        <v>465</v>
      </c>
      <c r="S58" s="5">
        <v>0</v>
      </c>
    </row>
    <row r="59" spans="1:19" x14ac:dyDescent="0.25">
      <c r="A59" s="21">
        <v>41396</v>
      </c>
      <c r="B59" s="6">
        <v>138159</v>
      </c>
      <c r="C59" s="2" t="s">
        <v>2</v>
      </c>
      <c r="D59" s="6">
        <v>2</v>
      </c>
      <c r="E59" s="6">
        <v>1</v>
      </c>
      <c r="F59" s="6">
        <f t="shared" si="1"/>
        <v>3</v>
      </c>
      <c r="G59" s="2" t="s">
        <v>31</v>
      </c>
      <c r="H59" s="2" t="s">
        <v>32</v>
      </c>
      <c r="I59" s="1">
        <v>40028</v>
      </c>
      <c r="J59" s="1">
        <v>40848</v>
      </c>
      <c r="K59" s="2" t="s">
        <v>310</v>
      </c>
      <c r="L59" s="2" t="s">
        <v>311</v>
      </c>
      <c r="M59" s="2" t="s">
        <v>285</v>
      </c>
      <c r="N59" s="2" t="s">
        <v>286</v>
      </c>
      <c r="O59" s="1">
        <v>38125</v>
      </c>
      <c r="P59" s="1">
        <v>39381</v>
      </c>
      <c r="Q59" s="2" t="s">
        <v>342</v>
      </c>
      <c r="R59" s="2" t="s">
        <v>343</v>
      </c>
      <c r="S59" s="5">
        <v>10.209</v>
      </c>
    </row>
    <row r="60" spans="1:19" x14ac:dyDescent="0.25">
      <c r="A60" s="21">
        <v>41396</v>
      </c>
      <c r="B60" s="6">
        <v>134017</v>
      </c>
      <c r="D60" s="6">
        <v>3</v>
      </c>
      <c r="E60" s="6">
        <v>4</v>
      </c>
      <c r="F60" s="6">
        <f t="shared" si="1"/>
        <v>7</v>
      </c>
      <c r="G60" s="2" t="s">
        <v>106</v>
      </c>
      <c r="H60" s="2" t="s">
        <v>105</v>
      </c>
      <c r="I60" s="1">
        <v>39171</v>
      </c>
      <c r="J60" s="1">
        <v>40193</v>
      </c>
      <c r="K60" s="2" t="s">
        <v>324</v>
      </c>
      <c r="L60" s="2" t="s">
        <v>325</v>
      </c>
      <c r="M60" s="2" t="s">
        <v>181</v>
      </c>
      <c r="N60" s="2" t="s">
        <v>182</v>
      </c>
      <c r="O60" s="1">
        <v>39950</v>
      </c>
      <c r="P60" s="1">
        <v>41396</v>
      </c>
      <c r="Q60" s="2" t="s">
        <v>310</v>
      </c>
      <c r="R60" s="2" t="s">
        <v>311</v>
      </c>
      <c r="S60" s="5">
        <v>0</v>
      </c>
    </row>
    <row r="61" spans="1:19" x14ac:dyDescent="0.25">
      <c r="A61" s="21">
        <v>41403</v>
      </c>
      <c r="B61" s="6">
        <v>134513</v>
      </c>
      <c r="D61" s="6">
        <v>5</v>
      </c>
      <c r="E61" s="6">
        <v>3</v>
      </c>
      <c r="F61" s="6">
        <f t="shared" si="1"/>
        <v>8</v>
      </c>
      <c r="G61" s="2" t="s">
        <v>81</v>
      </c>
      <c r="H61" s="2" t="s">
        <v>82</v>
      </c>
      <c r="I61" s="1">
        <v>39150</v>
      </c>
      <c r="J61" s="1">
        <v>41403</v>
      </c>
      <c r="K61" s="2" t="s">
        <v>468</v>
      </c>
      <c r="L61" s="2" t="s">
        <v>467</v>
      </c>
      <c r="M61" s="2" t="s">
        <v>237</v>
      </c>
      <c r="N61" s="2" t="s">
        <v>238</v>
      </c>
      <c r="O61" s="1">
        <v>39591</v>
      </c>
      <c r="P61" s="1">
        <v>40558</v>
      </c>
      <c r="Q61" s="2" t="s">
        <v>334</v>
      </c>
      <c r="R61" s="2" t="s">
        <v>335</v>
      </c>
      <c r="S61" s="5">
        <v>5.8369999999999997</v>
      </c>
    </row>
    <row r="62" spans="1:19" x14ac:dyDescent="0.25">
      <c r="A62" s="21">
        <v>41404</v>
      </c>
      <c r="B62" s="6">
        <v>133644</v>
      </c>
      <c r="D62" s="6">
        <v>6</v>
      </c>
      <c r="E62" s="6">
        <v>2</v>
      </c>
      <c r="F62" s="6">
        <f t="shared" si="1"/>
        <v>8</v>
      </c>
      <c r="G62" s="2" t="s">
        <v>23</v>
      </c>
      <c r="H62" s="2" t="s">
        <v>24</v>
      </c>
      <c r="I62" s="1">
        <v>40563</v>
      </c>
      <c r="J62" s="1">
        <v>41201</v>
      </c>
      <c r="K62" s="2" t="s">
        <v>310</v>
      </c>
      <c r="L62" s="2" t="s">
        <v>311</v>
      </c>
      <c r="M62" s="2" t="s">
        <v>251</v>
      </c>
      <c r="N62" s="2" t="s">
        <v>252</v>
      </c>
      <c r="O62" s="1">
        <v>39736</v>
      </c>
      <c r="P62" s="1">
        <v>41404</v>
      </c>
      <c r="Q62" s="2" t="s">
        <v>324</v>
      </c>
      <c r="R62" s="2" t="s">
        <v>340</v>
      </c>
      <c r="S62" s="5">
        <v>4.1500000000000004</v>
      </c>
    </row>
    <row r="63" spans="1:19" x14ac:dyDescent="0.25">
      <c r="A63" s="21">
        <v>41414</v>
      </c>
      <c r="B63" s="6">
        <v>135026</v>
      </c>
      <c r="D63" s="6">
        <v>2</v>
      </c>
      <c r="E63" s="6">
        <v>2</v>
      </c>
      <c r="F63" s="6">
        <f t="shared" si="1"/>
        <v>4</v>
      </c>
      <c r="G63" s="2" t="s">
        <v>33</v>
      </c>
      <c r="H63" s="2" t="s">
        <v>34</v>
      </c>
      <c r="I63" s="1">
        <v>39537</v>
      </c>
      <c r="J63" s="1">
        <v>40590</v>
      </c>
      <c r="K63" s="2" t="s">
        <v>308</v>
      </c>
      <c r="L63" s="2" t="s">
        <v>309</v>
      </c>
      <c r="M63" s="2" t="s">
        <v>157</v>
      </c>
      <c r="N63" s="2" t="s">
        <v>158</v>
      </c>
      <c r="O63" s="1">
        <v>39034</v>
      </c>
      <c r="P63" s="1">
        <v>40983</v>
      </c>
      <c r="Q63" s="2" t="s">
        <v>27</v>
      </c>
      <c r="R63" s="2" t="s">
        <v>28</v>
      </c>
      <c r="S63" s="5">
        <v>0.52100000000000002</v>
      </c>
    </row>
    <row r="64" spans="1:19" x14ac:dyDescent="0.25">
      <c r="A64" s="21">
        <v>41426</v>
      </c>
      <c r="B64" s="6">
        <v>134981</v>
      </c>
      <c r="D64" s="6">
        <v>3</v>
      </c>
      <c r="E64" s="6">
        <v>2</v>
      </c>
      <c r="F64" s="6">
        <f t="shared" si="1"/>
        <v>5</v>
      </c>
      <c r="G64" s="2" t="s">
        <v>53</v>
      </c>
      <c r="H64" s="2" t="s">
        <v>54</v>
      </c>
      <c r="I64" s="1">
        <v>38453</v>
      </c>
      <c r="J64" s="1">
        <v>39381</v>
      </c>
      <c r="K64" s="2" t="s">
        <v>358</v>
      </c>
      <c r="L64" s="2" t="s">
        <v>359</v>
      </c>
      <c r="M64" s="2" t="s">
        <v>183</v>
      </c>
      <c r="N64" s="2" t="s">
        <v>184</v>
      </c>
      <c r="O64" s="1">
        <v>39150</v>
      </c>
      <c r="P64" s="1">
        <v>40269</v>
      </c>
      <c r="Q64" s="2" t="s">
        <v>344</v>
      </c>
      <c r="R64" s="2" t="s">
        <v>345</v>
      </c>
      <c r="S64" s="5">
        <v>3.1850000000000001</v>
      </c>
    </row>
    <row r="65" spans="1:19" x14ac:dyDescent="0.25">
      <c r="A65" s="21">
        <v>41457</v>
      </c>
      <c r="B65" s="6">
        <v>136849</v>
      </c>
      <c r="D65" s="6">
        <v>6</v>
      </c>
      <c r="E65" s="6">
        <v>4</v>
      </c>
      <c r="F65" s="6">
        <f t="shared" si="1"/>
        <v>10</v>
      </c>
      <c r="G65" s="2" t="s">
        <v>19</v>
      </c>
      <c r="H65" s="2" t="s">
        <v>20</v>
      </c>
      <c r="I65" s="1">
        <v>39669</v>
      </c>
      <c r="J65" s="1">
        <v>41220</v>
      </c>
      <c r="K65" s="2" t="s">
        <v>322</v>
      </c>
      <c r="L65" s="2" t="s">
        <v>323</v>
      </c>
      <c r="M65" s="2" t="s">
        <v>253</v>
      </c>
      <c r="N65" s="2" t="s">
        <v>254</v>
      </c>
      <c r="O65" s="1">
        <v>39852</v>
      </c>
      <c r="P65" s="1">
        <v>41457</v>
      </c>
      <c r="Q65" s="2" t="s">
        <v>423</v>
      </c>
      <c r="R65" s="2" t="s">
        <v>422</v>
      </c>
      <c r="S65" s="5">
        <v>3.1230000000000002</v>
      </c>
    </row>
    <row r="66" spans="1:19" x14ac:dyDescent="0.25">
      <c r="A66" s="21">
        <v>41458</v>
      </c>
      <c r="B66" s="6">
        <v>135738</v>
      </c>
      <c r="D66" s="6">
        <v>2</v>
      </c>
      <c r="E66" s="6">
        <v>5</v>
      </c>
      <c r="F66" s="6">
        <f t="shared" ref="F66:F84" si="2">D66+E66</f>
        <v>7</v>
      </c>
      <c r="G66" s="2" t="s">
        <v>23</v>
      </c>
      <c r="H66" s="2" t="s">
        <v>24</v>
      </c>
      <c r="I66" s="1">
        <v>40563</v>
      </c>
      <c r="J66" s="1">
        <v>41201</v>
      </c>
      <c r="K66" s="2" t="s">
        <v>310</v>
      </c>
      <c r="L66" s="2" t="s">
        <v>311</v>
      </c>
      <c r="M66" s="2" t="s">
        <v>159</v>
      </c>
      <c r="N66" s="2" t="s">
        <v>160</v>
      </c>
      <c r="O66" s="1">
        <v>39537</v>
      </c>
      <c r="P66" s="1">
        <v>41458</v>
      </c>
      <c r="Q66" s="2" t="s">
        <v>308</v>
      </c>
      <c r="R66" s="2" t="s">
        <v>309</v>
      </c>
      <c r="S66" s="5">
        <v>3.83</v>
      </c>
    </row>
    <row r="67" spans="1:19" x14ac:dyDescent="0.25">
      <c r="A67" s="21">
        <v>41458</v>
      </c>
      <c r="B67" s="6">
        <v>135812</v>
      </c>
      <c r="D67" s="6">
        <v>4</v>
      </c>
      <c r="E67" s="6">
        <v>2</v>
      </c>
      <c r="F67" s="6">
        <f t="shared" si="2"/>
        <v>6</v>
      </c>
      <c r="G67" s="2" t="s">
        <v>106</v>
      </c>
      <c r="H67" s="2" t="s">
        <v>105</v>
      </c>
      <c r="I67" s="1">
        <v>39171</v>
      </c>
      <c r="J67" s="1">
        <v>40193</v>
      </c>
      <c r="K67" s="2" t="s">
        <v>324</v>
      </c>
      <c r="L67" s="2" t="s">
        <v>325</v>
      </c>
      <c r="M67" s="2" t="s">
        <v>217</v>
      </c>
      <c r="N67" s="2" t="s">
        <v>218</v>
      </c>
      <c r="O67" s="1">
        <v>38831</v>
      </c>
      <c r="P67" s="1">
        <v>41458</v>
      </c>
      <c r="Q67" s="2" t="s">
        <v>470</v>
      </c>
      <c r="R67" s="2" t="s">
        <v>469</v>
      </c>
      <c r="S67" s="5">
        <v>0</v>
      </c>
    </row>
    <row r="68" spans="1:19" x14ac:dyDescent="0.25">
      <c r="A68" s="21">
        <v>41459</v>
      </c>
      <c r="B68" s="6">
        <v>136040</v>
      </c>
      <c r="D68" s="6">
        <v>5</v>
      </c>
      <c r="E68" s="6">
        <v>5</v>
      </c>
      <c r="F68" s="6">
        <f t="shared" si="2"/>
        <v>10</v>
      </c>
      <c r="G68" s="2" t="s">
        <v>83</v>
      </c>
      <c r="H68" s="2" t="s">
        <v>84</v>
      </c>
      <c r="I68" s="1">
        <v>37833</v>
      </c>
      <c r="J68" s="1">
        <v>41459</v>
      </c>
      <c r="K68" s="2" t="s">
        <v>328</v>
      </c>
      <c r="L68" s="2" t="s">
        <v>471</v>
      </c>
      <c r="M68" s="2" t="s">
        <v>239</v>
      </c>
      <c r="N68" s="2" t="s">
        <v>240</v>
      </c>
      <c r="O68" s="1">
        <v>39383</v>
      </c>
      <c r="P68" s="1">
        <v>41459</v>
      </c>
      <c r="Q68" s="2" t="s">
        <v>460</v>
      </c>
      <c r="R68" s="2" t="s">
        <v>472</v>
      </c>
      <c r="S68" s="5">
        <v>6.327</v>
      </c>
    </row>
    <row r="69" spans="1:19" x14ac:dyDescent="0.25">
      <c r="A69" s="21">
        <v>41462</v>
      </c>
      <c r="B69" s="6">
        <v>138182</v>
      </c>
      <c r="C69" s="2" t="s">
        <v>2</v>
      </c>
      <c r="D69" s="6">
        <v>1</v>
      </c>
      <c r="F69" s="6">
        <f t="shared" si="2"/>
        <v>1</v>
      </c>
      <c r="G69" s="2" t="s">
        <v>122</v>
      </c>
      <c r="H69" s="2" t="s">
        <v>121</v>
      </c>
      <c r="I69" s="1">
        <v>38390</v>
      </c>
      <c r="J69" s="1">
        <v>39127</v>
      </c>
      <c r="K69" s="2" t="s">
        <v>474</v>
      </c>
      <c r="L69" s="2" t="s">
        <v>473</v>
      </c>
      <c r="M69" s="2" t="s">
        <v>290</v>
      </c>
      <c r="N69" s="2" t="s">
        <v>289</v>
      </c>
      <c r="O69" s="1">
        <v>40333</v>
      </c>
      <c r="P69" s="1">
        <v>41462</v>
      </c>
      <c r="Q69" s="2" t="s">
        <v>476</v>
      </c>
      <c r="R69" s="2" t="s">
        <v>475</v>
      </c>
      <c r="S69" s="5">
        <v>0</v>
      </c>
    </row>
    <row r="70" spans="1:19" x14ac:dyDescent="0.25">
      <c r="A70" s="21">
        <v>41470</v>
      </c>
      <c r="B70" s="6">
        <v>136144</v>
      </c>
      <c r="D70" s="6">
        <v>3</v>
      </c>
      <c r="E70" s="6">
        <v>3</v>
      </c>
      <c r="F70" s="6">
        <f t="shared" si="2"/>
        <v>6</v>
      </c>
      <c r="G70" s="2" t="s">
        <v>33</v>
      </c>
      <c r="H70" s="2" t="s">
        <v>34</v>
      </c>
      <c r="I70" s="1">
        <v>39537</v>
      </c>
      <c r="J70" s="1">
        <v>40590</v>
      </c>
      <c r="K70" s="2" t="s">
        <v>308</v>
      </c>
      <c r="L70" s="2" t="s">
        <v>309</v>
      </c>
      <c r="M70" s="2" t="s">
        <v>185</v>
      </c>
      <c r="N70" s="2" t="s">
        <v>186</v>
      </c>
      <c r="O70" s="1">
        <v>38796</v>
      </c>
      <c r="P70" s="1">
        <v>41470</v>
      </c>
      <c r="Q70" s="2" t="s">
        <v>336</v>
      </c>
      <c r="R70" s="2" t="s">
        <v>337</v>
      </c>
      <c r="S70" s="5">
        <v>1.3759999999999999</v>
      </c>
    </row>
    <row r="71" spans="1:19" x14ac:dyDescent="0.25">
      <c r="A71" s="21">
        <v>41487</v>
      </c>
      <c r="B71" s="6">
        <v>136648</v>
      </c>
      <c r="D71" s="6">
        <v>5</v>
      </c>
      <c r="E71" s="6">
        <v>6</v>
      </c>
      <c r="F71" s="6">
        <f t="shared" si="2"/>
        <v>11</v>
      </c>
      <c r="G71" s="2" t="s">
        <v>45</v>
      </c>
      <c r="H71" s="2" t="s">
        <v>46</v>
      </c>
      <c r="I71" s="1">
        <v>40290</v>
      </c>
      <c r="J71" s="1">
        <v>41291</v>
      </c>
      <c r="K71" s="2" t="s">
        <v>310</v>
      </c>
      <c r="L71" s="2" t="s">
        <v>311</v>
      </c>
      <c r="M71" s="2" t="s">
        <v>241</v>
      </c>
      <c r="N71" s="2" t="s">
        <v>242</v>
      </c>
      <c r="O71" s="1">
        <v>39620</v>
      </c>
      <c r="P71" s="1">
        <v>40700</v>
      </c>
      <c r="Q71" s="2" t="s">
        <v>441</v>
      </c>
      <c r="R71" s="2" t="s">
        <v>317</v>
      </c>
      <c r="S71" s="5">
        <v>8.3650000000000002</v>
      </c>
    </row>
    <row r="72" spans="1:19" x14ac:dyDescent="0.25">
      <c r="A72" s="21">
        <v>41488</v>
      </c>
      <c r="B72" s="6">
        <v>136458</v>
      </c>
      <c r="D72" s="6">
        <v>5</v>
      </c>
      <c r="E72" s="6">
        <v>3</v>
      </c>
      <c r="F72" s="6">
        <f t="shared" si="2"/>
        <v>8</v>
      </c>
      <c r="G72" s="2" t="s">
        <v>110</v>
      </c>
      <c r="H72" s="2" t="s">
        <v>109</v>
      </c>
      <c r="I72" s="1">
        <v>39171</v>
      </c>
      <c r="J72" s="1">
        <v>40193</v>
      </c>
      <c r="K72" s="2" t="s">
        <v>360</v>
      </c>
      <c r="L72" s="2" t="s">
        <v>325</v>
      </c>
      <c r="M72" s="2" t="s">
        <v>243</v>
      </c>
      <c r="N72" s="2" t="s">
        <v>244</v>
      </c>
      <c r="O72" s="1">
        <v>39267</v>
      </c>
      <c r="P72" s="1">
        <v>41488</v>
      </c>
      <c r="Q72" s="2" t="s">
        <v>310</v>
      </c>
      <c r="R72" s="2" t="s">
        <v>311</v>
      </c>
      <c r="S72" s="5">
        <v>0</v>
      </c>
    </row>
    <row r="73" spans="1:19" x14ac:dyDescent="0.25">
      <c r="A73" s="21">
        <v>41494</v>
      </c>
      <c r="B73" s="6">
        <v>136570</v>
      </c>
      <c r="D73" s="6">
        <v>4</v>
      </c>
      <c r="E73" s="6">
        <v>5</v>
      </c>
      <c r="F73" s="6">
        <f t="shared" si="2"/>
        <v>9</v>
      </c>
      <c r="G73" s="2" t="s">
        <v>45</v>
      </c>
      <c r="H73" s="2" t="s">
        <v>46</v>
      </c>
      <c r="I73" s="1">
        <v>40290</v>
      </c>
      <c r="J73" s="1">
        <v>41291</v>
      </c>
      <c r="K73" s="2" t="s">
        <v>310</v>
      </c>
      <c r="L73" s="2" t="s">
        <v>311</v>
      </c>
      <c r="M73" s="2" t="s">
        <v>219</v>
      </c>
      <c r="N73" s="2" t="s">
        <v>220</v>
      </c>
      <c r="O73" s="1">
        <v>40200</v>
      </c>
      <c r="P73" s="1">
        <v>41494</v>
      </c>
      <c r="Q73" s="2" t="s">
        <v>478</v>
      </c>
      <c r="R73" s="2" t="s">
        <v>477</v>
      </c>
      <c r="S73" s="5">
        <v>4.9400000000000004</v>
      </c>
    </row>
    <row r="74" spans="1:19" x14ac:dyDescent="0.25">
      <c r="A74" s="21">
        <v>41502</v>
      </c>
      <c r="B74" s="6">
        <v>136455</v>
      </c>
      <c r="D74" s="6">
        <v>5</v>
      </c>
      <c r="E74" s="6">
        <v>4</v>
      </c>
      <c r="F74" s="6">
        <f t="shared" si="2"/>
        <v>9</v>
      </c>
      <c r="G74" s="2" t="s">
        <v>85</v>
      </c>
      <c r="H74" s="2" t="s">
        <v>86</v>
      </c>
      <c r="I74" s="1">
        <v>39167</v>
      </c>
      <c r="J74" s="1">
        <v>39870</v>
      </c>
      <c r="K74" s="2" t="s">
        <v>314</v>
      </c>
      <c r="L74" s="2" t="s">
        <v>315</v>
      </c>
      <c r="M74" s="2" t="s">
        <v>245</v>
      </c>
      <c r="N74" s="2" t="s">
        <v>246</v>
      </c>
      <c r="O74" s="1">
        <v>40277</v>
      </c>
      <c r="P74" s="1">
        <v>41502</v>
      </c>
      <c r="Q74" s="2" t="s">
        <v>53</v>
      </c>
      <c r="R74" s="2" t="s">
        <v>54</v>
      </c>
      <c r="S74" s="5">
        <v>0.58599999999999997</v>
      </c>
    </row>
    <row r="75" spans="1:19" x14ac:dyDescent="0.25">
      <c r="A75" s="21">
        <v>41507</v>
      </c>
      <c r="B75" s="6">
        <v>136877</v>
      </c>
      <c r="D75" s="6">
        <v>3</v>
      </c>
      <c r="E75" s="6">
        <v>6</v>
      </c>
      <c r="F75" s="6">
        <f t="shared" si="2"/>
        <v>9</v>
      </c>
      <c r="G75" s="2" t="s">
        <v>55</v>
      </c>
      <c r="H75" s="2" t="s">
        <v>56</v>
      </c>
      <c r="I75" s="1">
        <v>40261</v>
      </c>
      <c r="J75" s="1">
        <v>41001</v>
      </c>
      <c r="K75" s="2" t="s">
        <v>310</v>
      </c>
      <c r="L75" s="2" t="s">
        <v>311</v>
      </c>
      <c r="M75" s="2" t="s">
        <v>187</v>
      </c>
      <c r="N75" s="2" t="s">
        <v>188</v>
      </c>
      <c r="O75" s="1">
        <v>40119</v>
      </c>
      <c r="P75" s="1">
        <v>41507</v>
      </c>
      <c r="Q75" s="2" t="s">
        <v>346</v>
      </c>
      <c r="R75" s="2" t="s">
        <v>347</v>
      </c>
      <c r="S75" s="5">
        <v>4.6760000000000002</v>
      </c>
    </row>
    <row r="76" spans="1:19" x14ac:dyDescent="0.25">
      <c r="A76" s="21">
        <v>41518</v>
      </c>
      <c r="B76" s="6">
        <v>137002</v>
      </c>
      <c r="D76" s="6">
        <v>3</v>
      </c>
      <c r="E76" s="6">
        <v>4</v>
      </c>
      <c r="F76" s="6">
        <f t="shared" si="2"/>
        <v>7</v>
      </c>
      <c r="G76" s="2" t="s">
        <v>37</v>
      </c>
      <c r="H76" s="2" t="s">
        <v>38</v>
      </c>
      <c r="I76" s="1">
        <v>39719</v>
      </c>
      <c r="J76" s="1">
        <v>41019</v>
      </c>
      <c r="K76" s="2" t="s">
        <v>318</v>
      </c>
      <c r="L76" s="2" t="s">
        <v>319</v>
      </c>
      <c r="M76" s="2" t="s">
        <v>189</v>
      </c>
      <c r="N76" s="2" t="s">
        <v>190</v>
      </c>
      <c r="O76" s="1">
        <v>38626</v>
      </c>
      <c r="P76" s="1">
        <v>39871</v>
      </c>
      <c r="Q76" s="2" t="s">
        <v>302</v>
      </c>
      <c r="R76" s="2" t="s">
        <v>303</v>
      </c>
      <c r="S76" s="5">
        <v>2.1480000000000001</v>
      </c>
    </row>
    <row r="77" spans="1:19" x14ac:dyDescent="0.25">
      <c r="A77" s="21">
        <v>41536</v>
      </c>
      <c r="B77" s="6">
        <v>137697</v>
      </c>
      <c r="D77" s="6">
        <v>1</v>
      </c>
      <c r="E77" s="6">
        <v>0</v>
      </c>
      <c r="F77" s="6">
        <f t="shared" si="2"/>
        <v>1</v>
      </c>
      <c r="G77" s="2" t="s">
        <v>19</v>
      </c>
      <c r="H77" s="2" t="s">
        <v>20</v>
      </c>
      <c r="I77" s="1">
        <v>39669</v>
      </c>
      <c r="J77" s="1">
        <v>41220</v>
      </c>
      <c r="K77" s="2" t="s">
        <v>322</v>
      </c>
      <c r="L77" s="2" t="s">
        <v>323</v>
      </c>
      <c r="M77" s="2" t="s">
        <v>143</v>
      </c>
      <c r="N77" s="2" t="s">
        <v>144</v>
      </c>
      <c r="O77" s="1">
        <v>38629</v>
      </c>
      <c r="P77" s="1">
        <v>40423</v>
      </c>
      <c r="Q77" s="2" t="s">
        <v>348</v>
      </c>
      <c r="R77" s="2" t="s">
        <v>349</v>
      </c>
      <c r="S77" s="5">
        <v>7.274</v>
      </c>
    </row>
    <row r="78" spans="1:19" x14ac:dyDescent="0.25">
      <c r="A78" s="21">
        <v>41538</v>
      </c>
      <c r="B78" s="6">
        <v>137579</v>
      </c>
      <c r="D78" s="6">
        <v>7</v>
      </c>
      <c r="E78" s="6">
        <v>4</v>
      </c>
      <c r="F78" s="6">
        <f t="shared" si="2"/>
        <v>11</v>
      </c>
      <c r="G78" s="2" t="s">
        <v>23</v>
      </c>
      <c r="H78" s="2" t="s">
        <v>24</v>
      </c>
      <c r="I78" s="1">
        <v>40563</v>
      </c>
      <c r="J78" s="1">
        <v>41201</v>
      </c>
      <c r="K78" s="2" t="s">
        <v>310</v>
      </c>
      <c r="L78" s="2" t="s">
        <v>311</v>
      </c>
      <c r="M78" s="2" t="s">
        <v>257</v>
      </c>
      <c r="N78" s="2" t="s">
        <v>258</v>
      </c>
      <c r="O78" s="1">
        <v>40025</v>
      </c>
      <c r="P78" s="1">
        <v>41538</v>
      </c>
      <c r="Q78" s="2" t="s">
        <v>423</v>
      </c>
      <c r="R78" s="2" t="s">
        <v>422</v>
      </c>
      <c r="S78" s="5">
        <v>2.1829999999999998</v>
      </c>
    </row>
    <row r="79" spans="1:19" x14ac:dyDescent="0.25">
      <c r="A79" s="21">
        <v>41545</v>
      </c>
      <c r="B79" s="6">
        <v>138017</v>
      </c>
      <c r="D79" s="6">
        <v>2</v>
      </c>
      <c r="E79" s="6">
        <v>3</v>
      </c>
      <c r="F79" s="6">
        <f t="shared" si="2"/>
        <v>5</v>
      </c>
      <c r="G79" s="2" t="s">
        <v>35</v>
      </c>
      <c r="H79" s="2" t="s">
        <v>36</v>
      </c>
      <c r="I79" s="1">
        <v>39797</v>
      </c>
      <c r="J79" s="1">
        <v>41011</v>
      </c>
      <c r="K79" s="2" t="s">
        <v>330</v>
      </c>
      <c r="L79" s="2" t="s">
        <v>331</v>
      </c>
      <c r="M79" s="2" t="s">
        <v>161</v>
      </c>
      <c r="N79" s="2" t="s">
        <v>162</v>
      </c>
      <c r="O79" s="1">
        <v>39883</v>
      </c>
      <c r="P79" s="1">
        <v>41545</v>
      </c>
      <c r="Q79" s="2" t="s">
        <v>346</v>
      </c>
      <c r="R79" s="2" t="s">
        <v>347</v>
      </c>
      <c r="S79" s="5">
        <v>1.4159999999999999</v>
      </c>
    </row>
    <row r="80" spans="1:19" x14ac:dyDescent="0.25">
      <c r="A80" s="21">
        <v>41555</v>
      </c>
      <c r="B80" s="6">
        <v>137466</v>
      </c>
      <c r="D80" s="6">
        <v>7</v>
      </c>
      <c r="E80" s="6">
        <v>2</v>
      </c>
      <c r="F80" s="6">
        <f t="shared" si="2"/>
        <v>9</v>
      </c>
      <c r="G80" s="2" t="s">
        <v>85</v>
      </c>
      <c r="H80" s="2" t="s">
        <v>86</v>
      </c>
      <c r="I80" s="1">
        <v>39167</v>
      </c>
      <c r="J80" s="1">
        <v>39870</v>
      </c>
      <c r="K80" s="2" t="s">
        <v>314</v>
      </c>
      <c r="L80" s="2" t="s">
        <v>315</v>
      </c>
      <c r="M80" s="2" t="s">
        <v>259</v>
      </c>
      <c r="N80" s="2" t="s">
        <v>260</v>
      </c>
      <c r="O80" s="1">
        <v>40097</v>
      </c>
      <c r="P80" s="1">
        <v>41555</v>
      </c>
      <c r="Q80" s="2" t="s">
        <v>17</v>
      </c>
      <c r="R80" s="2" t="s">
        <v>18</v>
      </c>
      <c r="S80" s="5">
        <v>0.97699999999999998</v>
      </c>
    </row>
    <row r="81" spans="1:19" x14ac:dyDescent="0.25">
      <c r="A81" s="21">
        <v>41555</v>
      </c>
      <c r="B81" s="6">
        <v>137110</v>
      </c>
      <c r="D81" s="6">
        <v>3</v>
      </c>
      <c r="E81" s="6">
        <v>4</v>
      </c>
      <c r="F81" s="6">
        <f t="shared" si="2"/>
        <v>7</v>
      </c>
      <c r="G81" s="2" t="s">
        <v>57</v>
      </c>
      <c r="H81" s="2" t="s">
        <v>58</v>
      </c>
      <c r="I81" s="1">
        <v>39542</v>
      </c>
      <c r="J81" s="1">
        <v>41555</v>
      </c>
      <c r="K81" s="2" t="s">
        <v>480</v>
      </c>
      <c r="L81" s="2" t="s">
        <v>479</v>
      </c>
      <c r="M81" s="2" t="s">
        <v>191</v>
      </c>
      <c r="N81" s="2" t="s">
        <v>192</v>
      </c>
      <c r="O81" s="1">
        <v>38556</v>
      </c>
      <c r="P81" s="1">
        <v>40055</v>
      </c>
      <c r="Q81" s="2" t="s">
        <v>372</v>
      </c>
      <c r="R81" s="2" t="s">
        <v>373</v>
      </c>
      <c r="S81" s="5">
        <v>5.55</v>
      </c>
    </row>
    <row r="82" spans="1:19" x14ac:dyDescent="0.25">
      <c r="A82" s="21">
        <v>41561</v>
      </c>
      <c r="B82" s="6">
        <v>137816</v>
      </c>
      <c r="D82" s="6">
        <v>4</v>
      </c>
      <c r="E82" s="6">
        <v>8</v>
      </c>
      <c r="F82" s="6">
        <f t="shared" si="2"/>
        <v>12</v>
      </c>
      <c r="G82" s="2" t="s">
        <v>71</v>
      </c>
      <c r="H82" s="2" t="s">
        <v>72</v>
      </c>
      <c r="I82" s="1">
        <v>39983</v>
      </c>
      <c r="J82" s="1">
        <v>40733</v>
      </c>
      <c r="K82" s="2" t="s">
        <v>481</v>
      </c>
      <c r="L82" s="2" t="s">
        <v>305</v>
      </c>
      <c r="M82" s="2" t="s">
        <v>221</v>
      </c>
      <c r="N82" s="2" t="s">
        <v>222</v>
      </c>
      <c r="O82" s="1">
        <v>40592</v>
      </c>
      <c r="P82" s="1">
        <v>41561</v>
      </c>
      <c r="Q82" s="2" t="s">
        <v>97</v>
      </c>
      <c r="R82" s="2" t="s">
        <v>482</v>
      </c>
      <c r="S82" s="5">
        <v>5.4930000000000003</v>
      </c>
    </row>
    <row r="83" spans="1:19" x14ac:dyDescent="0.25">
      <c r="A83" s="21">
        <v>41568</v>
      </c>
      <c r="B83" s="6">
        <v>138031</v>
      </c>
      <c r="D83" s="6">
        <v>3</v>
      </c>
      <c r="E83" s="6">
        <v>5</v>
      </c>
      <c r="F83" s="6">
        <f t="shared" si="2"/>
        <v>8</v>
      </c>
      <c r="G83" s="2" t="s">
        <v>25</v>
      </c>
      <c r="H83" s="2" t="s">
        <v>26</v>
      </c>
      <c r="I83" s="1">
        <v>40226</v>
      </c>
      <c r="J83" s="1">
        <v>40940</v>
      </c>
      <c r="K83" s="2" t="s">
        <v>316</v>
      </c>
      <c r="L83" s="2" t="s">
        <v>317</v>
      </c>
      <c r="M83" s="2" t="s">
        <v>193</v>
      </c>
      <c r="N83" s="2" t="s">
        <v>194</v>
      </c>
      <c r="O83" s="1">
        <v>38200</v>
      </c>
      <c r="P83" s="1">
        <v>39646</v>
      </c>
      <c r="Q83" s="2" t="s">
        <v>338</v>
      </c>
      <c r="R83" s="2" t="s">
        <v>339</v>
      </c>
      <c r="S83" s="5">
        <v>4.7549999999999999</v>
      </c>
    </row>
    <row r="84" spans="1:19" s="28" customFormat="1" x14ac:dyDescent="0.25">
      <c r="A84" s="3">
        <v>41580</v>
      </c>
      <c r="B84" s="22">
        <v>138332</v>
      </c>
      <c r="C84" s="23"/>
      <c r="D84" s="22">
        <v>3</v>
      </c>
      <c r="E84" s="22">
        <v>3</v>
      </c>
      <c r="F84" s="22">
        <f t="shared" si="2"/>
        <v>6</v>
      </c>
      <c r="G84" s="23" t="s">
        <v>59</v>
      </c>
      <c r="H84" s="23" t="s">
        <v>60</v>
      </c>
      <c r="I84" s="3">
        <v>41094</v>
      </c>
      <c r="J84" s="3">
        <v>41580</v>
      </c>
      <c r="K84" s="23" t="s">
        <v>484</v>
      </c>
      <c r="L84" s="23" t="s">
        <v>483</v>
      </c>
      <c r="M84" s="23" t="s">
        <v>195</v>
      </c>
      <c r="N84" s="23" t="s">
        <v>196</v>
      </c>
      <c r="O84" s="3">
        <v>39860</v>
      </c>
      <c r="P84" s="3">
        <v>41580</v>
      </c>
      <c r="Q84" s="23" t="s">
        <v>478</v>
      </c>
      <c r="R84" s="23" t="s">
        <v>477</v>
      </c>
      <c r="S84" s="27">
        <v>15.695</v>
      </c>
    </row>
  </sheetData>
  <sheetProtection password="CC10" sheet="1" objects="1" scenarios="1"/>
  <sortState ref="A2:S84">
    <sortCondition ref="A2:A8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="80" zoomScaleNormal="80" workbookViewId="0">
      <selection activeCell="F18" sqref="F18"/>
    </sheetView>
  </sheetViews>
  <sheetFormatPr baseColWidth="10" defaultColWidth="9.140625" defaultRowHeight="15" x14ac:dyDescent="0.25"/>
  <cols>
    <col min="1" max="1" width="21.140625" bestFit="1" customWidth="1"/>
    <col min="2" max="2" width="29.28515625" bestFit="1" customWidth="1"/>
    <col min="3" max="3" width="12.5703125" style="1" bestFit="1" customWidth="1"/>
    <col min="4" max="4" width="11" style="1" bestFit="1" customWidth="1"/>
    <col min="5" max="5" width="4.85546875" bestFit="1" customWidth="1"/>
    <col min="6" max="6" width="6" bestFit="1" customWidth="1"/>
    <col min="7" max="7" width="6.140625" bestFit="1" customWidth="1"/>
    <col min="9" max="9" width="19.140625" bestFit="1" customWidth="1"/>
    <col min="10" max="10" width="32.42578125" bestFit="1" customWidth="1"/>
    <col min="11" max="12" width="11" style="1" bestFit="1" customWidth="1"/>
    <col min="13" max="13" width="4.85546875" bestFit="1" customWidth="1"/>
    <col min="14" max="14" width="6" bestFit="1" customWidth="1"/>
    <col min="15" max="15" width="6.140625" bestFit="1" customWidth="1"/>
  </cols>
  <sheetData>
    <row r="1" spans="1:19" x14ac:dyDescent="0.25">
      <c r="B1" t="s">
        <v>6</v>
      </c>
      <c r="C1" s="1" t="s">
        <v>488</v>
      </c>
    </row>
    <row r="2" spans="1:19" x14ac:dyDescent="0.25">
      <c r="A2" t="s">
        <v>489</v>
      </c>
      <c r="B2">
        <v>35</v>
      </c>
      <c r="C2" s="4">
        <f>E43</f>
        <v>2.9428571428571431</v>
      </c>
      <c r="D2" s="4">
        <f t="shared" ref="D2:E2" si="0">F43</f>
        <v>16.8</v>
      </c>
      <c r="E2" s="4">
        <f t="shared" si="0"/>
        <v>6</v>
      </c>
    </row>
    <row r="3" spans="1:19" x14ac:dyDescent="0.25">
      <c r="A3" t="s">
        <v>490</v>
      </c>
      <c r="B3">
        <v>49</v>
      </c>
      <c r="C3" s="4">
        <f>M57</f>
        <v>3.9142857142857141</v>
      </c>
      <c r="D3" s="4">
        <f t="shared" ref="D3:E3" si="1">N57</f>
        <v>17.428571428571427</v>
      </c>
      <c r="E3" s="4">
        <f t="shared" si="1"/>
        <v>5.371428571428571</v>
      </c>
    </row>
    <row r="7" spans="1:19" s="8" customFormat="1" x14ac:dyDescent="0.25">
      <c r="A7" s="8" t="s">
        <v>123</v>
      </c>
      <c r="B7" s="9" t="s">
        <v>124</v>
      </c>
      <c r="C7" s="10" t="s">
        <v>125</v>
      </c>
      <c r="D7" s="10" t="s">
        <v>126</v>
      </c>
      <c r="E7" s="9" t="s">
        <v>485</v>
      </c>
      <c r="F7" s="9" t="s">
        <v>486</v>
      </c>
      <c r="G7" s="11" t="s">
        <v>487</v>
      </c>
      <c r="H7" s="11"/>
      <c r="I7" s="10" t="s">
        <v>297</v>
      </c>
      <c r="J7" s="10" t="s">
        <v>291</v>
      </c>
      <c r="K7" s="10" t="s">
        <v>292</v>
      </c>
      <c r="L7" s="10" t="s">
        <v>293</v>
      </c>
      <c r="M7" s="11" t="s">
        <v>485</v>
      </c>
      <c r="N7" s="11" t="s">
        <v>486</v>
      </c>
      <c r="O7" s="10" t="s">
        <v>487</v>
      </c>
      <c r="P7" s="10"/>
      <c r="Q7" s="11"/>
      <c r="R7" s="11"/>
      <c r="S7" s="12"/>
    </row>
    <row r="8" spans="1:19" x14ac:dyDescent="0.25">
      <c r="A8" t="s">
        <v>25</v>
      </c>
      <c r="B8" t="s">
        <v>26</v>
      </c>
      <c r="C8" s="1">
        <v>40226</v>
      </c>
      <c r="D8" s="1">
        <v>40940</v>
      </c>
      <c r="E8" s="6">
        <f>DATEDIF(C8,D8,"y")</f>
        <v>1</v>
      </c>
      <c r="F8" s="6">
        <f>DATEDIF(C8,D8,"md")</f>
        <v>15</v>
      </c>
      <c r="G8" s="6">
        <f>DATEDIF(C8,D8,"ym")</f>
        <v>11</v>
      </c>
      <c r="I8" t="s">
        <v>149</v>
      </c>
      <c r="J8" t="s">
        <v>150</v>
      </c>
      <c r="K8" s="1">
        <v>39900</v>
      </c>
      <c r="L8" s="1">
        <v>41275</v>
      </c>
      <c r="M8">
        <f>DATEDIF(K8,L8,"y")</f>
        <v>3</v>
      </c>
      <c r="N8">
        <f>DATEDIF(K8,L8,"md")</f>
        <v>4</v>
      </c>
      <c r="O8">
        <f>DATEDIF(K8,L8,"ym")</f>
        <v>9</v>
      </c>
    </row>
    <row r="9" spans="1:19" x14ac:dyDescent="0.25">
      <c r="A9" t="s">
        <v>79</v>
      </c>
      <c r="B9" t="s">
        <v>80</v>
      </c>
      <c r="C9" s="1">
        <v>37641</v>
      </c>
      <c r="D9" s="1">
        <v>38241</v>
      </c>
      <c r="E9" s="6">
        <f t="shared" ref="E9:E42" si="2">DATEDIF(C9,D9,"y")</f>
        <v>1</v>
      </c>
      <c r="F9" s="6">
        <f t="shared" ref="F9:F42" si="3">DATEDIF(C9,D9,"md")</f>
        <v>22</v>
      </c>
      <c r="G9" s="6">
        <f t="shared" ref="G9:G42" si="4">DATEDIF(C9,D9,"ym")</f>
        <v>7</v>
      </c>
      <c r="I9" t="s">
        <v>231</v>
      </c>
      <c r="J9" t="s">
        <v>232</v>
      </c>
      <c r="K9" s="1">
        <v>40353</v>
      </c>
      <c r="L9" s="1">
        <v>41281</v>
      </c>
      <c r="M9">
        <f t="shared" ref="M9:M56" si="5">DATEDIF(K9,L9,"y")</f>
        <v>2</v>
      </c>
      <c r="N9">
        <f t="shared" ref="N9:N56" si="6">DATEDIF(K9,L9,"md")</f>
        <v>14</v>
      </c>
      <c r="O9">
        <f t="shared" ref="O9:O56" si="7">DATEDIF(K9,L9,"ym")</f>
        <v>6</v>
      </c>
    </row>
    <row r="10" spans="1:19" x14ac:dyDescent="0.25">
      <c r="A10" t="s">
        <v>45</v>
      </c>
      <c r="B10" t="s">
        <v>46</v>
      </c>
      <c r="C10" s="1">
        <v>40290</v>
      </c>
      <c r="D10" s="1">
        <v>41291</v>
      </c>
      <c r="E10" s="6">
        <f t="shared" si="2"/>
        <v>2</v>
      </c>
      <c r="F10" s="6">
        <f t="shared" si="3"/>
        <v>26</v>
      </c>
      <c r="G10" s="6">
        <f t="shared" si="4"/>
        <v>8</v>
      </c>
      <c r="I10" t="s">
        <v>171</v>
      </c>
      <c r="J10" t="s">
        <v>172</v>
      </c>
      <c r="K10" s="1">
        <v>39646</v>
      </c>
      <c r="L10" s="1">
        <v>40661</v>
      </c>
      <c r="M10">
        <f t="shared" si="5"/>
        <v>2</v>
      </c>
      <c r="N10">
        <f t="shared" si="6"/>
        <v>11</v>
      </c>
      <c r="O10">
        <f t="shared" si="7"/>
        <v>9</v>
      </c>
    </row>
    <row r="11" spans="1:19" x14ac:dyDescent="0.25">
      <c r="A11" t="s">
        <v>15</v>
      </c>
      <c r="B11" t="s">
        <v>16</v>
      </c>
      <c r="C11" s="1">
        <v>40472</v>
      </c>
      <c r="D11" s="1">
        <v>41046</v>
      </c>
      <c r="E11" s="6">
        <f t="shared" si="2"/>
        <v>1</v>
      </c>
      <c r="F11" s="6">
        <f t="shared" si="3"/>
        <v>26</v>
      </c>
      <c r="G11" s="6">
        <f t="shared" si="4"/>
        <v>6</v>
      </c>
      <c r="I11" t="s">
        <v>173</v>
      </c>
      <c r="J11" t="s">
        <v>174</v>
      </c>
      <c r="K11" s="1">
        <v>39620</v>
      </c>
      <c r="L11" s="1">
        <v>40563</v>
      </c>
      <c r="M11">
        <f t="shared" si="5"/>
        <v>2</v>
      </c>
      <c r="N11">
        <f t="shared" si="6"/>
        <v>30</v>
      </c>
      <c r="O11">
        <f t="shared" si="7"/>
        <v>6</v>
      </c>
    </row>
    <row r="12" spans="1:19" x14ac:dyDescent="0.25">
      <c r="A12" t="s">
        <v>11</v>
      </c>
      <c r="B12" t="s">
        <v>12</v>
      </c>
      <c r="C12" s="1">
        <v>39363</v>
      </c>
      <c r="D12" s="1">
        <v>40062</v>
      </c>
      <c r="E12" s="6">
        <f t="shared" si="2"/>
        <v>1</v>
      </c>
      <c r="F12" s="6">
        <f t="shared" si="3"/>
        <v>29</v>
      </c>
      <c r="G12" s="6">
        <f t="shared" si="4"/>
        <v>10</v>
      </c>
      <c r="I12" t="s">
        <v>139</v>
      </c>
      <c r="J12" t="s">
        <v>140</v>
      </c>
      <c r="K12" s="1">
        <v>39118</v>
      </c>
      <c r="L12" s="1">
        <v>41304</v>
      </c>
      <c r="M12">
        <f t="shared" si="5"/>
        <v>5</v>
      </c>
      <c r="N12">
        <f t="shared" si="6"/>
        <v>25</v>
      </c>
      <c r="O12">
        <f t="shared" si="7"/>
        <v>11</v>
      </c>
    </row>
    <row r="13" spans="1:19" x14ac:dyDescent="0.25">
      <c r="A13" t="s">
        <v>17</v>
      </c>
      <c r="B13" t="s">
        <v>18</v>
      </c>
      <c r="C13" s="1">
        <v>38629</v>
      </c>
      <c r="D13" s="1">
        <v>39509</v>
      </c>
      <c r="E13" s="6">
        <f t="shared" si="2"/>
        <v>2</v>
      </c>
      <c r="F13" s="6">
        <f t="shared" si="3"/>
        <v>27</v>
      </c>
      <c r="G13" s="6">
        <f t="shared" si="4"/>
        <v>4</v>
      </c>
      <c r="I13" t="s">
        <v>141</v>
      </c>
      <c r="J13" t="s">
        <v>142</v>
      </c>
      <c r="K13" s="1">
        <v>38773</v>
      </c>
      <c r="L13" s="1">
        <v>41313</v>
      </c>
      <c r="M13">
        <f t="shared" si="5"/>
        <v>6</v>
      </c>
      <c r="N13">
        <f t="shared" si="6"/>
        <v>14</v>
      </c>
      <c r="O13">
        <f t="shared" si="7"/>
        <v>11</v>
      </c>
    </row>
    <row r="14" spans="1:19" x14ac:dyDescent="0.25">
      <c r="A14" t="s">
        <v>53</v>
      </c>
      <c r="B14" t="s">
        <v>54</v>
      </c>
      <c r="C14" s="1">
        <v>38453</v>
      </c>
      <c r="D14" s="1">
        <v>39381</v>
      </c>
      <c r="E14" s="6">
        <f t="shared" si="2"/>
        <v>2</v>
      </c>
      <c r="F14" s="6">
        <f t="shared" si="3"/>
        <v>15</v>
      </c>
      <c r="G14" s="6">
        <f t="shared" si="4"/>
        <v>6</v>
      </c>
      <c r="I14" t="s">
        <v>233</v>
      </c>
      <c r="J14" t="s">
        <v>234</v>
      </c>
      <c r="K14" s="1">
        <v>38744</v>
      </c>
      <c r="L14" s="1">
        <v>40616</v>
      </c>
      <c r="M14">
        <f t="shared" si="5"/>
        <v>5</v>
      </c>
      <c r="N14">
        <f t="shared" si="6"/>
        <v>15</v>
      </c>
      <c r="O14">
        <f t="shared" si="7"/>
        <v>1</v>
      </c>
    </row>
    <row r="15" spans="1:19" x14ac:dyDescent="0.25">
      <c r="A15" t="s">
        <v>61</v>
      </c>
      <c r="B15" t="s">
        <v>62</v>
      </c>
      <c r="C15" s="1">
        <v>39256</v>
      </c>
      <c r="D15" s="1">
        <v>41006</v>
      </c>
      <c r="E15" s="6">
        <f t="shared" si="2"/>
        <v>4</v>
      </c>
      <c r="F15" s="6">
        <f t="shared" si="3"/>
        <v>15</v>
      </c>
      <c r="G15" s="6">
        <f t="shared" si="4"/>
        <v>9</v>
      </c>
      <c r="I15" t="s">
        <v>207</v>
      </c>
      <c r="J15" t="s">
        <v>208</v>
      </c>
      <c r="K15" s="1">
        <v>38796</v>
      </c>
      <c r="L15" s="1">
        <v>40590</v>
      </c>
      <c r="M15">
        <f t="shared" si="5"/>
        <v>4</v>
      </c>
      <c r="N15">
        <f t="shared" si="6"/>
        <v>27</v>
      </c>
      <c r="O15">
        <f t="shared" si="7"/>
        <v>10</v>
      </c>
    </row>
    <row r="16" spans="1:19" x14ac:dyDescent="0.25">
      <c r="A16" t="s">
        <v>41</v>
      </c>
      <c r="B16" t="s">
        <v>42</v>
      </c>
      <c r="C16" s="1">
        <v>38458</v>
      </c>
      <c r="D16" s="1">
        <v>40981</v>
      </c>
      <c r="E16" s="6">
        <f t="shared" si="2"/>
        <v>6</v>
      </c>
      <c r="F16" s="6">
        <f t="shared" si="3"/>
        <v>26</v>
      </c>
      <c r="G16" s="6">
        <f t="shared" si="4"/>
        <v>10</v>
      </c>
      <c r="I16" t="s">
        <v>255</v>
      </c>
      <c r="J16" t="s">
        <v>256</v>
      </c>
      <c r="K16" s="1">
        <v>39363</v>
      </c>
      <c r="L16" s="1">
        <v>40980</v>
      </c>
      <c r="M16">
        <f t="shared" si="5"/>
        <v>4</v>
      </c>
      <c r="N16">
        <f t="shared" si="6"/>
        <v>4</v>
      </c>
      <c r="O16">
        <f t="shared" si="7"/>
        <v>5</v>
      </c>
    </row>
    <row r="17" spans="1:15" x14ac:dyDescent="0.25">
      <c r="A17" t="s">
        <v>23</v>
      </c>
      <c r="B17" t="s">
        <v>24</v>
      </c>
      <c r="C17" s="1">
        <v>40563</v>
      </c>
      <c r="D17" s="1">
        <v>41201</v>
      </c>
      <c r="E17" s="6">
        <f t="shared" si="2"/>
        <v>1</v>
      </c>
      <c r="F17" s="6">
        <f t="shared" si="3"/>
        <v>29</v>
      </c>
      <c r="G17" s="6">
        <f t="shared" si="4"/>
        <v>8</v>
      </c>
      <c r="I17" t="s">
        <v>283</v>
      </c>
      <c r="J17" t="s">
        <v>284</v>
      </c>
      <c r="K17" s="1">
        <v>39381</v>
      </c>
      <c r="L17" s="1">
        <v>41338</v>
      </c>
      <c r="M17">
        <f t="shared" si="5"/>
        <v>5</v>
      </c>
      <c r="N17">
        <f t="shared" si="6"/>
        <v>7</v>
      </c>
      <c r="O17">
        <f t="shared" si="7"/>
        <v>4</v>
      </c>
    </row>
    <row r="18" spans="1:15" x14ac:dyDescent="0.25">
      <c r="A18" t="s">
        <v>27</v>
      </c>
      <c r="B18" t="s">
        <v>28</v>
      </c>
      <c r="C18" s="1">
        <v>37981</v>
      </c>
      <c r="D18" s="1">
        <v>39034</v>
      </c>
      <c r="E18" s="6">
        <f t="shared" si="2"/>
        <v>2</v>
      </c>
      <c r="F18" s="6">
        <f t="shared" si="3"/>
        <v>18</v>
      </c>
      <c r="G18" s="6">
        <f t="shared" si="4"/>
        <v>10</v>
      </c>
      <c r="I18" t="s">
        <v>151</v>
      </c>
      <c r="J18" t="s">
        <v>152</v>
      </c>
      <c r="K18" s="1">
        <v>40052</v>
      </c>
      <c r="L18" s="1">
        <v>41338</v>
      </c>
      <c r="M18">
        <f t="shared" si="5"/>
        <v>3</v>
      </c>
      <c r="N18">
        <f t="shared" si="6"/>
        <v>6</v>
      </c>
      <c r="O18">
        <f t="shared" si="7"/>
        <v>6</v>
      </c>
    </row>
    <row r="19" spans="1:15" x14ac:dyDescent="0.25">
      <c r="A19" t="s">
        <v>65</v>
      </c>
      <c r="B19" t="s">
        <v>66</v>
      </c>
      <c r="C19" s="1">
        <v>39670</v>
      </c>
      <c r="D19" s="1">
        <v>41342</v>
      </c>
      <c r="E19" s="6">
        <f t="shared" si="2"/>
        <v>4</v>
      </c>
      <c r="F19" s="6">
        <f t="shared" si="3"/>
        <v>27</v>
      </c>
      <c r="G19" s="6">
        <f t="shared" si="4"/>
        <v>6</v>
      </c>
      <c r="I19" t="s">
        <v>209</v>
      </c>
      <c r="J19" t="s">
        <v>210</v>
      </c>
      <c r="K19" s="1">
        <v>39063</v>
      </c>
      <c r="L19" s="1">
        <v>41342</v>
      </c>
      <c r="M19">
        <f t="shared" si="5"/>
        <v>6</v>
      </c>
      <c r="N19">
        <f t="shared" si="6"/>
        <v>25</v>
      </c>
      <c r="O19">
        <f t="shared" si="7"/>
        <v>2</v>
      </c>
    </row>
    <row r="20" spans="1:15" x14ac:dyDescent="0.25">
      <c r="A20" t="s">
        <v>47</v>
      </c>
      <c r="B20" t="s">
        <v>48</v>
      </c>
      <c r="C20" s="1">
        <v>39267</v>
      </c>
      <c r="D20" s="1">
        <v>40662</v>
      </c>
      <c r="E20" s="6">
        <f t="shared" si="2"/>
        <v>3</v>
      </c>
      <c r="F20" s="6">
        <f t="shared" si="3"/>
        <v>25</v>
      </c>
      <c r="G20" s="6">
        <f t="shared" si="4"/>
        <v>9</v>
      </c>
      <c r="I20" t="s">
        <v>175</v>
      </c>
      <c r="J20" t="s">
        <v>176</v>
      </c>
      <c r="K20" s="1">
        <v>39764</v>
      </c>
      <c r="L20" s="1">
        <v>41362</v>
      </c>
      <c r="M20">
        <f t="shared" si="5"/>
        <v>4</v>
      </c>
      <c r="N20">
        <f t="shared" si="6"/>
        <v>17</v>
      </c>
      <c r="O20">
        <f t="shared" si="7"/>
        <v>4</v>
      </c>
    </row>
    <row r="21" spans="1:15" x14ac:dyDescent="0.25">
      <c r="A21" t="s">
        <v>67</v>
      </c>
      <c r="B21" t="s">
        <v>68</v>
      </c>
      <c r="C21" s="1">
        <v>40675</v>
      </c>
      <c r="D21" s="1">
        <v>41366</v>
      </c>
      <c r="E21" s="6">
        <f t="shared" si="2"/>
        <v>1</v>
      </c>
      <c r="F21" s="6">
        <f t="shared" si="3"/>
        <v>21</v>
      </c>
      <c r="G21" s="6">
        <f t="shared" si="4"/>
        <v>10</v>
      </c>
      <c r="I21" t="s">
        <v>211</v>
      </c>
      <c r="J21" t="s">
        <v>212</v>
      </c>
      <c r="K21" s="1">
        <v>39019</v>
      </c>
      <c r="L21" s="1">
        <v>41366</v>
      </c>
      <c r="M21">
        <f t="shared" si="5"/>
        <v>6</v>
      </c>
      <c r="N21">
        <f t="shared" si="6"/>
        <v>4</v>
      </c>
      <c r="O21">
        <f t="shared" si="7"/>
        <v>5</v>
      </c>
    </row>
    <row r="22" spans="1:15" x14ac:dyDescent="0.25">
      <c r="A22" t="s">
        <v>49</v>
      </c>
      <c r="B22" t="s">
        <v>50</v>
      </c>
      <c r="C22" s="1">
        <v>38455</v>
      </c>
      <c r="D22" s="1">
        <v>40557</v>
      </c>
      <c r="E22" s="6">
        <f t="shared" si="2"/>
        <v>5</v>
      </c>
      <c r="F22" s="6">
        <f t="shared" si="3"/>
        <v>1</v>
      </c>
      <c r="G22" s="6">
        <f t="shared" si="4"/>
        <v>9</v>
      </c>
      <c r="I22" t="s">
        <v>177</v>
      </c>
      <c r="J22" t="s">
        <v>178</v>
      </c>
      <c r="K22" s="1">
        <v>39423</v>
      </c>
      <c r="L22" s="1">
        <v>41373</v>
      </c>
      <c r="M22">
        <f t="shared" si="5"/>
        <v>5</v>
      </c>
      <c r="N22">
        <f t="shared" si="6"/>
        <v>2</v>
      </c>
      <c r="O22">
        <f t="shared" si="7"/>
        <v>4</v>
      </c>
    </row>
    <row r="23" spans="1:15" x14ac:dyDescent="0.25">
      <c r="A23" t="s">
        <v>31</v>
      </c>
      <c r="B23" t="s">
        <v>32</v>
      </c>
      <c r="C23" s="1">
        <v>40028</v>
      </c>
      <c r="D23" s="1">
        <v>40848</v>
      </c>
      <c r="E23" s="6">
        <f t="shared" si="2"/>
        <v>2</v>
      </c>
      <c r="F23" s="6">
        <f t="shared" si="3"/>
        <v>29</v>
      </c>
      <c r="G23" s="6">
        <f t="shared" si="4"/>
        <v>2</v>
      </c>
      <c r="I23" t="s">
        <v>155</v>
      </c>
      <c r="J23" t="s">
        <v>156</v>
      </c>
      <c r="K23" s="1">
        <v>38219</v>
      </c>
      <c r="L23" s="1">
        <v>40589</v>
      </c>
      <c r="M23">
        <f t="shared" si="5"/>
        <v>6</v>
      </c>
      <c r="N23">
        <f t="shared" si="6"/>
        <v>26</v>
      </c>
      <c r="O23">
        <f t="shared" si="7"/>
        <v>5</v>
      </c>
    </row>
    <row r="24" spans="1:15" x14ac:dyDescent="0.25">
      <c r="A24" t="s">
        <v>29</v>
      </c>
      <c r="B24" t="s">
        <v>30</v>
      </c>
      <c r="C24" s="1">
        <v>38934</v>
      </c>
      <c r="D24" s="1">
        <v>41376</v>
      </c>
      <c r="E24" s="6">
        <f t="shared" si="2"/>
        <v>6</v>
      </c>
      <c r="F24" s="6">
        <f t="shared" si="3"/>
        <v>7</v>
      </c>
      <c r="G24" s="6">
        <f t="shared" si="4"/>
        <v>8</v>
      </c>
      <c r="I24" t="s">
        <v>153</v>
      </c>
      <c r="J24" t="s">
        <v>154</v>
      </c>
      <c r="K24" s="1">
        <v>39074</v>
      </c>
      <c r="L24" s="1">
        <v>41376</v>
      </c>
      <c r="M24">
        <f t="shared" si="5"/>
        <v>6</v>
      </c>
      <c r="N24">
        <f t="shared" si="6"/>
        <v>20</v>
      </c>
      <c r="O24">
        <f t="shared" si="7"/>
        <v>3</v>
      </c>
    </row>
    <row r="25" spans="1:15" x14ac:dyDescent="0.25">
      <c r="A25" t="s">
        <v>69</v>
      </c>
      <c r="B25" t="s">
        <v>70</v>
      </c>
      <c r="C25" s="1">
        <v>40637</v>
      </c>
      <c r="D25" s="1">
        <v>41379</v>
      </c>
      <c r="E25" s="6">
        <f t="shared" si="2"/>
        <v>2</v>
      </c>
      <c r="F25" s="6">
        <f t="shared" si="3"/>
        <v>11</v>
      </c>
      <c r="G25" s="6">
        <f t="shared" si="4"/>
        <v>0</v>
      </c>
      <c r="I25" t="s">
        <v>213</v>
      </c>
      <c r="J25" t="s">
        <v>214</v>
      </c>
      <c r="K25" s="1">
        <v>39646</v>
      </c>
      <c r="L25" s="1">
        <v>41379</v>
      </c>
      <c r="M25">
        <f t="shared" si="5"/>
        <v>4</v>
      </c>
      <c r="N25">
        <f t="shared" si="6"/>
        <v>29</v>
      </c>
      <c r="O25">
        <f t="shared" si="7"/>
        <v>8</v>
      </c>
    </row>
    <row r="26" spans="1:15" x14ac:dyDescent="0.25">
      <c r="A26" t="s">
        <v>103</v>
      </c>
      <c r="B26" t="s">
        <v>104</v>
      </c>
      <c r="C26" s="1">
        <v>39509</v>
      </c>
      <c r="D26" s="1">
        <v>40310</v>
      </c>
      <c r="E26" s="6">
        <f t="shared" si="2"/>
        <v>2</v>
      </c>
      <c r="F26" s="6">
        <f t="shared" si="3"/>
        <v>10</v>
      </c>
      <c r="G26" s="6">
        <f t="shared" si="4"/>
        <v>2</v>
      </c>
      <c r="I26" t="s">
        <v>279</v>
      </c>
      <c r="J26" t="s">
        <v>280</v>
      </c>
      <c r="K26" s="1">
        <v>40341</v>
      </c>
      <c r="L26" s="1">
        <v>41131</v>
      </c>
      <c r="M26">
        <f t="shared" si="5"/>
        <v>2</v>
      </c>
      <c r="N26">
        <f t="shared" si="6"/>
        <v>29</v>
      </c>
      <c r="O26">
        <f t="shared" si="7"/>
        <v>1</v>
      </c>
    </row>
    <row r="27" spans="1:15" x14ac:dyDescent="0.25">
      <c r="A27" t="s">
        <v>19</v>
      </c>
      <c r="B27" t="s">
        <v>20</v>
      </c>
      <c r="C27" s="1">
        <v>39669</v>
      </c>
      <c r="D27" s="1">
        <v>41220</v>
      </c>
      <c r="E27" s="6">
        <f t="shared" si="2"/>
        <v>4</v>
      </c>
      <c r="F27" s="6">
        <f t="shared" si="3"/>
        <v>29</v>
      </c>
      <c r="G27" s="6">
        <f t="shared" si="4"/>
        <v>2</v>
      </c>
      <c r="I27" t="s">
        <v>215</v>
      </c>
      <c r="J27" t="s">
        <v>216</v>
      </c>
      <c r="K27" s="1">
        <v>39202</v>
      </c>
      <c r="L27" s="1">
        <v>41382</v>
      </c>
      <c r="M27">
        <f t="shared" si="5"/>
        <v>5</v>
      </c>
      <c r="N27">
        <f t="shared" si="6"/>
        <v>19</v>
      </c>
      <c r="O27">
        <f t="shared" si="7"/>
        <v>11</v>
      </c>
    </row>
    <row r="28" spans="1:15" x14ac:dyDescent="0.25">
      <c r="A28" t="s">
        <v>51</v>
      </c>
      <c r="B28" t="s">
        <v>52</v>
      </c>
      <c r="C28" s="1">
        <v>38740</v>
      </c>
      <c r="D28" s="1">
        <v>41387</v>
      </c>
      <c r="E28" s="6">
        <f t="shared" si="2"/>
        <v>7</v>
      </c>
      <c r="F28" s="6">
        <f t="shared" si="3"/>
        <v>0</v>
      </c>
      <c r="G28" s="6">
        <f t="shared" si="4"/>
        <v>3</v>
      </c>
      <c r="I28" t="s">
        <v>235</v>
      </c>
      <c r="J28" t="s">
        <v>236</v>
      </c>
      <c r="K28" s="1">
        <v>39736</v>
      </c>
      <c r="L28" s="1">
        <v>40896</v>
      </c>
      <c r="M28">
        <f t="shared" si="5"/>
        <v>3</v>
      </c>
      <c r="N28">
        <f t="shared" si="6"/>
        <v>4</v>
      </c>
      <c r="O28">
        <f t="shared" si="7"/>
        <v>2</v>
      </c>
    </row>
    <row r="29" spans="1:15" x14ac:dyDescent="0.25">
      <c r="A29" t="s">
        <v>120</v>
      </c>
      <c r="B29" t="s">
        <v>119</v>
      </c>
      <c r="C29" s="1">
        <v>38526</v>
      </c>
      <c r="D29" s="1">
        <v>39995</v>
      </c>
      <c r="E29" s="6">
        <f t="shared" si="2"/>
        <v>4</v>
      </c>
      <c r="F29" s="6">
        <f t="shared" si="3"/>
        <v>8</v>
      </c>
      <c r="G29" s="6">
        <f t="shared" si="4"/>
        <v>0</v>
      </c>
      <c r="I29" t="s">
        <v>179</v>
      </c>
      <c r="J29" t="s">
        <v>180</v>
      </c>
      <c r="K29" s="1">
        <v>40098</v>
      </c>
      <c r="L29" s="1">
        <v>41387</v>
      </c>
      <c r="M29">
        <f t="shared" si="5"/>
        <v>3</v>
      </c>
      <c r="N29">
        <f t="shared" si="6"/>
        <v>11</v>
      </c>
      <c r="O29">
        <f t="shared" si="7"/>
        <v>6</v>
      </c>
    </row>
    <row r="30" spans="1:15" x14ac:dyDescent="0.25">
      <c r="A30" t="s">
        <v>106</v>
      </c>
      <c r="B30" t="s">
        <v>105</v>
      </c>
      <c r="C30" s="1">
        <v>39171</v>
      </c>
      <c r="D30" s="1">
        <v>40193</v>
      </c>
      <c r="E30" s="6">
        <f t="shared" si="2"/>
        <v>2</v>
      </c>
      <c r="F30" s="6">
        <f t="shared" si="3"/>
        <v>16</v>
      </c>
      <c r="G30" s="6">
        <f t="shared" si="4"/>
        <v>9</v>
      </c>
      <c r="I30" t="s">
        <v>288</v>
      </c>
      <c r="J30" t="s">
        <v>287</v>
      </c>
      <c r="K30" s="1">
        <v>39273</v>
      </c>
      <c r="L30" s="1">
        <v>40917</v>
      </c>
      <c r="M30">
        <f t="shared" si="5"/>
        <v>4</v>
      </c>
      <c r="N30">
        <f t="shared" si="6"/>
        <v>30</v>
      </c>
      <c r="O30">
        <f t="shared" si="7"/>
        <v>5</v>
      </c>
    </row>
    <row r="31" spans="1:15" x14ac:dyDescent="0.25">
      <c r="A31" t="s">
        <v>81</v>
      </c>
      <c r="B31" t="s">
        <v>82</v>
      </c>
      <c r="C31" s="1">
        <v>39150</v>
      </c>
      <c r="D31" s="1">
        <v>41403</v>
      </c>
      <c r="E31" s="6">
        <f t="shared" si="2"/>
        <v>6</v>
      </c>
      <c r="F31" s="6">
        <f t="shared" si="3"/>
        <v>0</v>
      </c>
      <c r="G31" s="6">
        <f t="shared" si="4"/>
        <v>2</v>
      </c>
      <c r="I31" t="s">
        <v>285</v>
      </c>
      <c r="J31" t="s">
        <v>286</v>
      </c>
      <c r="K31" s="1">
        <v>38125</v>
      </c>
      <c r="L31" s="1">
        <v>39381</v>
      </c>
      <c r="M31">
        <f t="shared" si="5"/>
        <v>3</v>
      </c>
      <c r="N31">
        <f t="shared" si="6"/>
        <v>8</v>
      </c>
      <c r="O31">
        <f t="shared" si="7"/>
        <v>5</v>
      </c>
    </row>
    <row r="32" spans="1:15" x14ac:dyDescent="0.25">
      <c r="A32" t="s">
        <v>33</v>
      </c>
      <c r="B32" t="s">
        <v>34</v>
      </c>
      <c r="C32" s="1">
        <v>39537</v>
      </c>
      <c r="D32" s="1">
        <v>40590</v>
      </c>
      <c r="E32" s="6">
        <f t="shared" si="2"/>
        <v>2</v>
      </c>
      <c r="F32" s="6">
        <f t="shared" si="3"/>
        <v>17</v>
      </c>
      <c r="G32" s="6">
        <f t="shared" si="4"/>
        <v>10</v>
      </c>
      <c r="I32" t="s">
        <v>181</v>
      </c>
      <c r="J32" t="s">
        <v>182</v>
      </c>
      <c r="K32" s="1">
        <v>39950</v>
      </c>
      <c r="L32" s="1">
        <v>41396</v>
      </c>
      <c r="M32">
        <f t="shared" si="5"/>
        <v>3</v>
      </c>
      <c r="N32">
        <f t="shared" si="6"/>
        <v>15</v>
      </c>
      <c r="O32">
        <f t="shared" si="7"/>
        <v>11</v>
      </c>
    </row>
    <row r="33" spans="1:15" x14ac:dyDescent="0.25">
      <c r="A33" t="s">
        <v>83</v>
      </c>
      <c r="B33" t="s">
        <v>84</v>
      </c>
      <c r="C33" s="1">
        <v>37833</v>
      </c>
      <c r="D33" s="1">
        <v>41459</v>
      </c>
      <c r="E33" s="6">
        <f t="shared" si="2"/>
        <v>9</v>
      </c>
      <c r="F33" s="6">
        <f t="shared" si="3"/>
        <v>3</v>
      </c>
      <c r="G33" s="6">
        <f t="shared" si="4"/>
        <v>11</v>
      </c>
      <c r="I33" t="s">
        <v>237</v>
      </c>
      <c r="J33" t="s">
        <v>238</v>
      </c>
      <c r="K33" s="1">
        <v>39591</v>
      </c>
      <c r="L33" s="1">
        <v>40558</v>
      </c>
      <c r="M33">
        <f t="shared" si="5"/>
        <v>2</v>
      </c>
      <c r="N33">
        <f t="shared" si="6"/>
        <v>23</v>
      </c>
      <c r="O33">
        <f t="shared" si="7"/>
        <v>7</v>
      </c>
    </row>
    <row r="34" spans="1:15" x14ac:dyDescent="0.25">
      <c r="A34" t="s">
        <v>122</v>
      </c>
      <c r="B34" t="s">
        <v>121</v>
      </c>
      <c r="C34" s="1">
        <v>38390</v>
      </c>
      <c r="D34" s="1">
        <v>39127</v>
      </c>
      <c r="E34" s="6">
        <f t="shared" si="2"/>
        <v>2</v>
      </c>
      <c r="F34" s="6">
        <f t="shared" si="3"/>
        <v>7</v>
      </c>
      <c r="G34" s="6">
        <f t="shared" si="4"/>
        <v>0</v>
      </c>
      <c r="I34" t="s">
        <v>251</v>
      </c>
      <c r="J34" t="s">
        <v>252</v>
      </c>
      <c r="K34" s="1">
        <v>39736</v>
      </c>
      <c r="L34" s="1">
        <v>41404</v>
      </c>
      <c r="M34">
        <f t="shared" si="5"/>
        <v>4</v>
      </c>
      <c r="N34">
        <f t="shared" si="6"/>
        <v>25</v>
      </c>
      <c r="O34">
        <f t="shared" si="7"/>
        <v>6</v>
      </c>
    </row>
    <row r="35" spans="1:15" x14ac:dyDescent="0.25">
      <c r="A35" t="s">
        <v>110</v>
      </c>
      <c r="B35" t="s">
        <v>109</v>
      </c>
      <c r="C35" s="1">
        <v>39171</v>
      </c>
      <c r="D35" s="1">
        <v>40193</v>
      </c>
      <c r="E35" s="6">
        <f t="shared" si="2"/>
        <v>2</v>
      </c>
      <c r="F35" s="6">
        <f t="shared" si="3"/>
        <v>16</v>
      </c>
      <c r="G35" s="6">
        <f t="shared" si="4"/>
        <v>9</v>
      </c>
      <c r="I35" t="s">
        <v>157</v>
      </c>
      <c r="J35" t="s">
        <v>158</v>
      </c>
      <c r="K35" s="1">
        <v>39034</v>
      </c>
      <c r="L35" s="1">
        <v>40983</v>
      </c>
      <c r="M35">
        <f t="shared" si="5"/>
        <v>5</v>
      </c>
      <c r="N35">
        <f t="shared" si="6"/>
        <v>2</v>
      </c>
      <c r="O35">
        <f t="shared" si="7"/>
        <v>4</v>
      </c>
    </row>
    <row r="36" spans="1:15" x14ac:dyDescent="0.25">
      <c r="A36" t="s">
        <v>85</v>
      </c>
      <c r="B36" t="s">
        <v>86</v>
      </c>
      <c r="C36" s="1">
        <v>39167</v>
      </c>
      <c r="D36" s="1">
        <v>39870</v>
      </c>
      <c r="E36" s="6">
        <f t="shared" si="2"/>
        <v>1</v>
      </c>
      <c r="F36" s="6">
        <f t="shared" si="3"/>
        <v>0</v>
      </c>
      <c r="G36" s="6">
        <f t="shared" si="4"/>
        <v>11</v>
      </c>
      <c r="I36" t="s">
        <v>183</v>
      </c>
      <c r="J36" t="s">
        <v>184</v>
      </c>
      <c r="K36" s="1">
        <v>39150</v>
      </c>
      <c r="L36" s="1">
        <v>40269</v>
      </c>
      <c r="M36">
        <f t="shared" si="5"/>
        <v>3</v>
      </c>
      <c r="N36">
        <f t="shared" si="6"/>
        <v>23</v>
      </c>
      <c r="O36">
        <f t="shared" si="7"/>
        <v>0</v>
      </c>
    </row>
    <row r="37" spans="1:15" x14ac:dyDescent="0.25">
      <c r="A37" t="s">
        <v>55</v>
      </c>
      <c r="B37" t="s">
        <v>56</v>
      </c>
      <c r="C37" s="1">
        <v>40261</v>
      </c>
      <c r="D37" s="1">
        <v>41001</v>
      </c>
      <c r="E37" s="6">
        <f t="shared" si="2"/>
        <v>2</v>
      </c>
      <c r="F37" s="6">
        <f t="shared" si="3"/>
        <v>9</v>
      </c>
      <c r="G37" s="6">
        <f t="shared" si="4"/>
        <v>0</v>
      </c>
      <c r="I37" t="s">
        <v>253</v>
      </c>
      <c r="J37" t="s">
        <v>254</v>
      </c>
      <c r="K37" s="1">
        <v>39852</v>
      </c>
      <c r="L37" s="1">
        <v>41457</v>
      </c>
      <c r="M37">
        <f t="shared" si="5"/>
        <v>4</v>
      </c>
      <c r="N37">
        <f t="shared" si="6"/>
        <v>24</v>
      </c>
      <c r="O37">
        <f t="shared" si="7"/>
        <v>4</v>
      </c>
    </row>
    <row r="38" spans="1:15" x14ac:dyDescent="0.25">
      <c r="A38" t="s">
        <v>37</v>
      </c>
      <c r="B38" t="s">
        <v>38</v>
      </c>
      <c r="C38" s="1">
        <v>39719</v>
      </c>
      <c r="D38" s="1">
        <v>41019</v>
      </c>
      <c r="E38" s="6">
        <f t="shared" si="2"/>
        <v>3</v>
      </c>
      <c r="F38" s="6">
        <f t="shared" si="3"/>
        <v>23</v>
      </c>
      <c r="G38" s="6">
        <f t="shared" si="4"/>
        <v>6</v>
      </c>
      <c r="I38" t="s">
        <v>159</v>
      </c>
      <c r="J38" t="s">
        <v>160</v>
      </c>
      <c r="K38" s="1">
        <v>39537</v>
      </c>
      <c r="L38" s="1">
        <v>41458</v>
      </c>
      <c r="M38">
        <f t="shared" si="5"/>
        <v>5</v>
      </c>
      <c r="N38">
        <f t="shared" si="6"/>
        <v>3</v>
      </c>
      <c r="O38">
        <f t="shared" si="7"/>
        <v>3</v>
      </c>
    </row>
    <row r="39" spans="1:15" x14ac:dyDescent="0.25">
      <c r="A39" t="s">
        <v>35</v>
      </c>
      <c r="B39" t="s">
        <v>36</v>
      </c>
      <c r="C39" s="1">
        <v>39797</v>
      </c>
      <c r="D39" s="1">
        <v>41011</v>
      </c>
      <c r="E39" s="6">
        <f t="shared" si="2"/>
        <v>3</v>
      </c>
      <c r="F39" s="6">
        <f t="shared" si="3"/>
        <v>28</v>
      </c>
      <c r="G39" s="6">
        <f t="shared" si="4"/>
        <v>3</v>
      </c>
      <c r="I39" t="s">
        <v>217</v>
      </c>
      <c r="J39" t="s">
        <v>218</v>
      </c>
      <c r="K39" s="1">
        <v>38831</v>
      </c>
      <c r="L39" s="1">
        <v>41458</v>
      </c>
      <c r="M39">
        <f t="shared" si="5"/>
        <v>7</v>
      </c>
      <c r="N39">
        <f t="shared" si="6"/>
        <v>9</v>
      </c>
      <c r="O39">
        <f t="shared" si="7"/>
        <v>2</v>
      </c>
    </row>
    <row r="40" spans="1:15" x14ac:dyDescent="0.25">
      <c r="A40" t="s">
        <v>57</v>
      </c>
      <c r="B40" t="s">
        <v>58</v>
      </c>
      <c r="C40" s="1">
        <v>39542</v>
      </c>
      <c r="D40" s="1">
        <v>41555</v>
      </c>
      <c r="E40" s="6">
        <f t="shared" si="2"/>
        <v>5</v>
      </c>
      <c r="F40" s="6">
        <f t="shared" si="3"/>
        <v>4</v>
      </c>
      <c r="G40" s="6">
        <f t="shared" si="4"/>
        <v>6</v>
      </c>
      <c r="I40" t="s">
        <v>239</v>
      </c>
      <c r="J40" t="s">
        <v>240</v>
      </c>
      <c r="K40" s="1">
        <v>39383</v>
      </c>
      <c r="L40" s="1">
        <v>41459</v>
      </c>
      <c r="M40">
        <f t="shared" si="5"/>
        <v>5</v>
      </c>
      <c r="N40">
        <f t="shared" si="6"/>
        <v>6</v>
      </c>
      <c r="O40">
        <f t="shared" si="7"/>
        <v>8</v>
      </c>
    </row>
    <row r="41" spans="1:15" x14ac:dyDescent="0.25">
      <c r="A41" t="s">
        <v>71</v>
      </c>
      <c r="B41" t="s">
        <v>72</v>
      </c>
      <c r="C41" s="1">
        <v>39983</v>
      </c>
      <c r="D41" s="1">
        <v>40733</v>
      </c>
      <c r="E41" s="6">
        <f t="shared" si="2"/>
        <v>2</v>
      </c>
      <c r="F41" s="6">
        <f t="shared" si="3"/>
        <v>20</v>
      </c>
      <c r="G41" s="6">
        <f t="shared" si="4"/>
        <v>0</v>
      </c>
      <c r="I41" t="s">
        <v>290</v>
      </c>
      <c r="J41" t="s">
        <v>289</v>
      </c>
      <c r="K41" s="1">
        <v>40333</v>
      </c>
      <c r="L41" s="1">
        <v>41462</v>
      </c>
      <c r="M41">
        <f t="shared" si="5"/>
        <v>3</v>
      </c>
      <c r="N41">
        <f t="shared" si="6"/>
        <v>3</v>
      </c>
      <c r="O41">
        <f t="shared" si="7"/>
        <v>1</v>
      </c>
    </row>
    <row r="42" spans="1:15" x14ac:dyDescent="0.25">
      <c r="A42" t="s">
        <v>59</v>
      </c>
      <c r="B42" t="s">
        <v>60</v>
      </c>
      <c r="C42" s="1">
        <v>41094</v>
      </c>
      <c r="D42" s="1">
        <v>41580</v>
      </c>
      <c r="E42" s="6">
        <f t="shared" si="2"/>
        <v>1</v>
      </c>
      <c r="F42" s="6">
        <f t="shared" si="3"/>
        <v>29</v>
      </c>
      <c r="G42" s="6">
        <f t="shared" si="4"/>
        <v>3</v>
      </c>
      <c r="I42" t="s">
        <v>185</v>
      </c>
      <c r="J42" t="s">
        <v>186</v>
      </c>
      <c r="K42" s="1">
        <v>38796</v>
      </c>
      <c r="L42" s="1">
        <v>41470</v>
      </c>
      <c r="M42">
        <f t="shared" si="5"/>
        <v>7</v>
      </c>
      <c r="N42">
        <f t="shared" si="6"/>
        <v>25</v>
      </c>
      <c r="O42">
        <f t="shared" si="7"/>
        <v>3</v>
      </c>
    </row>
    <row r="43" spans="1:15" x14ac:dyDescent="0.25">
      <c r="E43" s="13">
        <f>AVERAGE(E8:E42)</f>
        <v>2.9428571428571431</v>
      </c>
      <c r="F43" s="13">
        <f t="shared" ref="F43:G43" si="8">AVERAGE(F8:F42)</f>
        <v>16.8</v>
      </c>
      <c r="G43" s="13">
        <f t="shared" si="8"/>
        <v>6</v>
      </c>
      <c r="I43" t="s">
        <v>241</v>
      </c>
      <c r="J43" t="s">
        <v>242</v>
      </c>
      <c r="K43" s="1">
        <v>39620</v>
      </c>
      <c r="L43" s="1">
        <v>40700</v>
      </c>
      <c r="M43">
        <f t="shared" si="5"/>
        <v>2</v>
      </c>
      <c r="N43">
        <f t="shared" si="6"/>
        <v>16</v>
      </c>
      <c r="O43">
        <f t="shared" si="7"/>
        <v>11</v>
      </c>
    </row>
    <row r="44" spans="1:15" x14ac:dyDescent="0.25">
      <c r="I44" t="s">
        <v>243</v>
      </c>
      <c r="J44" t="s">
        <v>244</v>
      </c>
      <c r="K44" s="1">
        <v>39267</v>
      </c>
      <c r="L44" s="1">
        <v>41488</v>
      </c>
      <c r="M44">
        <f t="shared" si="5"/>
        <v>6</v>
      </c>
      <c r="N44">
        <f t="shared" si="6"/>
        <v>29</v>
      </c>
      <c r="O44">
        <f t="shared" si="7"/>
        <v>0</v>
      </c>
    </row>
    <row r="45" spans="1:15" x14ac:dyDescent="0.25">
      <c r="I45" t="s">
        <v>219</v>
      </c>
      <c r="J45" t="s">
        <v>220</v>
      </c>
      <c r="K45" s="1">
        <v>40200</v>
      </c>
      <c r="L45" s="1">
        <v>41494</v>
      </c>
      <c r="M45">
        <f t="shared" si="5"/>
        <v>3</v>
      </c>
      <c r="N45">
        <f t="shared" si="6"/>
        <v>17</v>
      </c>
      <c r="O45">
        <f t="shared" si="7"/>
        <v>6</v>
      </c>
    </row>
    <row r="46" spans="1:15" x14ac:dyDescent="0.25">
      <c r="I46" t="s">
        <v>245</v>
      </c>
      <c r="J46" t="s">
        <v>246</v>
      </c>
      <c r="K46" s="1">
        <v>40277</v>
      </c>
      <c r="L46" s="1">
        <v>41502</v>
      </c>
      <c r="M46">
        <f t="shared" si="5"/>
        <v>3</v>
      </c>
      <c r="N46">
        <f t="shared" si="6"/>
        <v>7</v>
      </c>
      <c r="O46">
        <f t="shared" si="7"/>
        <v>4</v>
      </c>
    </row>
    <row r="47" spans="1:15" x14ac:dyDescent="0.25">
      <c r="I47" t="s">
        <v>187</v>
      </c>
      <c r="J47" t="s">
        <v>188</v>
      </c>
      <c r="K47" s="1">
        <v>40119</v>
      </c>
      <c r="L47" s="1">
        <v>41507</v>
      </c>
      <c r="M47">
        <f t="shared" si="5"/>
        <v>3</v>
      </c>
      <c r="N47">
        <f t="shared" si="6"/>
        <v>19</v>
      </c>
      <c r="O47">
        <f t="shared" si="7"/>
        <v>9</v>
      </c>
    </row>
    <row r="48" spans="1:15" x14ac:dyDescent="0.25">
      <c r="I48" t="s">
        <v>189</v>
      </c>
      <c r="J48" t="s">
        <v>190</v>
      </c>
      <c r="K48" s="1">
        <v>38626</v>
      </c>
      <c r="L48" s="1">
        <v>39871</v>
      </c>
      <c r="M48">
        <f t="shared" si="5"/>
        <v>3</v>
      </c>
      <c r="N48">
        <f t="shared" si="6"/>
        <v>26</v>
      </c>
      <c r="O48">
        <f t="shared" si="7"/>
        <v>4</v>
      </c>
    </row>
    <row r="49" spans="9:15" x14ac:dyDescent="0.25">
      <c r="I49" t="s">
        <v>143</v>
      </c>
      <c r="J49" t="s">
        <v>144</v>
      </c>
      <c r="K49" s="1">
        <v>38629</v>
      </c>
      <c r="L49" s="1">
        <v>40423</v>
      </c>
      <c r="M49">
        <f t="shared" si="5"/>
        <v>4</v>
      </c>
      <c r="N49">
        <f t="shared" si="6"/>
        <v>29</v>
      </c>
      <c r="O49">
        <f t="shared" si="7"/>
        <v>10</v>
      </c>
    </row>
    <row r="50" spans="9:15" x14ac:dyDescent="0.25">
      <c r="I50" t="s">
        <v>257</v>
      </c>
      <c r="J50" t="s">
        <v>258</v>
      </c>
      <c r="K50" s="1">
        <v>40025</v>
      </c>
      <c r="L50" s="1">
        <v>41538</v>
      </c>
      <c r="M50">
        <f t="shared" si="5"/>
        <v>4</v>
      </c>
      <c r="N50">
        <f t="shared" si="6"/>
        <v>21</v>
      </c>
      <c r="O50">
        <f t="shared" si="7"/>
        <v>1</v>
      </c>
    </row>
    <row r="51" spans="9:15" x14ac:dyDescent="0.25">
      <c r="I51" t="s">
        <v>161</v>
      </c>
      <c r="J51" t="s">
        <v>162</v>
      </c>
      <c r="K51" s="1">
        <v>39883</v>
      </c>
      <c r="L51" s="1">
        <v>41545</v>
      </c>
      <c r="M51">
        <f t="shared" si="5"/>
        <v>4</v>
      </c>
      <c r="N51">
        <f t="shared" si="6"/>
        <v>17</v>
      </c>
      <c r="O51">
        <f t="shared" si="7"/>
        <v>6</v>
      </c>
    </row>
    <row r="52" spans="9:15" x14ac:dyDescent="0.25">
      <c r="I52" t="s">
        <v>259</v>
      </c>
      <c r="J52" t="s">
        <v>260</v>
      </c>
      <c r="K52" s="1">
        <v>40097</v>
      </c>
      <c r="L52" s="1">
        <v>41555</v>
      </c>
      <c r="M52">
        <f t="shared" si="5"/>
        <v>3</v>
      </c>
      <c r="N52">
        <f t="shared" si="6"/>
        <v>27</v>
      </c>
      <c r="O52">
        <f t="shared" si="7"/>
        <v>11</v>
      </c>
    </row>
    <row r="53" spans="9:15" x14ac:dyDescent="0.25">
      <c r="I53" t="s">
        <v>191</v>
      </c>
      <c r="J53" t="s">
        <v>192</v>
      </c>
      <c r="K53" s="1">
        <v>38556</v>
      </c>
      <c r="L53" s="1">
        <v>40055</v>
      </c>
      <c r="M53">
        <f t="shared" si="5"/>
        <v>4</v>
      </c>
      <c r="N53">
        <f t="shared" si="6"/>
        <v>7</v>
      </c>
      <c r="O53">
        <f t="shared" si="7"/>
        <v>1</v>
      </c>
    </row>
    <row r="54" spans="9:15" x14ac:dyDescent="0.25">
      <c r="I54" t="s">
        <v>221</v>
      </c>
      <c r="J54" t="s">
        <v>222</v>
      </c>
      <c r="K54" s="1">
        <v>40592</v>
      </c>
      <c r="L54" s="1">
        <v>41561</v>
      </c>
      <c r="M54">
        <f t="shared" si="5"/>
        <v>2</v>
      </c>
      <c r="N54">
        <f t="shared" si="6"/>
        <v>26</v>
      </c>
      <c r="O54">
        <f t="shared" si="7"/>
        <v>7</v>
      </c>
    </row>
    <row r="55" spans="9:15" x14ac:dyDescent="0.25">
      <c r="I55" t="s">
        <v>193</v>
      </c>
      <c r="J55" t="s">
        <v>194</v>
      </c>
      <c r="K55" s="1">
        <v>38200</v>
      </c>
      <c r="L55" s="1">
        <v>39646</v>
      </c>
      <c r="M55">
        <f t="shared" si="5"/>
        <v>3</v>
      </c>
      <c r="N55">
        <f t="shared" si="6"/>
        <v>16</v>
      </c>
      <c r="O55">
        <f t="shared" si="7"/>
        <v>11</v>
      </c>
    </row>
    <row r="56" spans="9:15" x14ac:dyDescent="0.25">
      <c r="I56" t="s">
        <v>195</v>
      </c>
      <c r="J56" t="s">
        <v>196</v>
      </c>
      <c r="K56" s="1">
        <v>39860</v>
      </c>
      <c r="L56" s="1">
        <v>41580</v>
      </c>
      <c r="M56">
        <f t="shared" si="5"/>
        <v>4</v>
      </c>
      <c r="N56">
        <f t="shared" si="6"/>
        <v>17</v>
      </c>
      <c r="O56">
        <f t="shared" si="7"/>
        <v>8</v>
      </c>
    </row>
    <row r="57" spans="9:15" x14ac:dyDescent="0.25">
      <c r="M57" s="13">
        <f>AVERAGE(M22:M56)</f>
        <v>3.9142857142857141</v>
      </c>
      <c r="N57" s="13">
        <f t="shared" ref="N57" si="9">AVERAGE(N22:N56)</f>
        <v>17.428571428571427</v>
      </c>
      <c r="O57" s="13">
        <f t="shared" ref="O57" si="10">AVERAGE(O22:O56)</f>
        <v>5.371428571428571</v>
      </c>
    </row>
  </sheetData>
  <sheetProtection password="CC1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75" zoomScaleNormal="75" workbookViewId="0">
      <selection activeCell="K44" sqref="K44"/>
    </sheetView>
  </sheetViews>
  <sheetFormatPr baseColWidth="10" defaultColWidth="9.140625" defaultRowHeight="15" x14ac:dyDescent="0.25"/>
  <cols>
    <col min="1" max="1" width="25.140625" style="1" bestFit="1" customWidth="1"/>
    <col min="2" max="2" width="8.140625" style="6" bestFit="1" customWidth="1"/>
    <col min="3" max="3" width="7.42578125" style="2" bestFit="1" customWidth="1"/>
    <col min="4" max="5" width="4.7109375" style="6" bestFit="1" customWidth="1"/>
    <col min="6" max="6" width="6.5703125" style="6" bestFit="1" customWidth="1"/>
    <col min="7" max="7" width="21.140625" style="2" bestFit="1" customWidth="1"/>
    <col min="8" max="8" width="29.7109375" style="2" bestFit="1" customWidth="1"/>
    <col min="9" max="10" width="11.5703125" style="1" bestFit="1" customWidth="1"/>
    <col min="11" max="11" width="20" style="2" bestFit="1" customWidth="1"/>
    <col min="12" max="12" width="33.7109375" style="2" bestFit="1" customWidth="1"/>
    <col min="13" max="13" width="19.140625" style="2" bestFit="1" customWidth="1"/>
    <col min="14" max="14" width="33.140625" style="2" bestFit="1" customWidth="1"/>
    <col min="15" max="16" width="11.5703125" style="1" bestFit="1" customWidth="1"/>
    <col min="17" max="17" width="17.85546875" style="2" bestFit="1" customWidth="1"/>
    <col min="18" max="18" width="29.28515625" style="2" bestFit="1" customWidth="1"/>
    <col min="19" max="19" width="7.5703125" style="14" bestFit="1" customWidth="1"/>
    <col min="20" max="20" width="7.5703125" style="16" bestFit="1" customWidth="1"/>
  </cols>
  <sheetData>
    <row r="1" spans="1:20" x14ac:dyDescent="0.25">
      <c r="A1" s="1" t="s">
        <v>0</v>
      </c>
      <c r="B1" s="6" t="s">
        <v>1</v>
      </c>
      <c r="C1" s="2" t="s">
        <v>3</v>
      </c>
      <c r="D1" s="6" t="s">
        <v>4</v>
      </c>
      <c r="E1" s="6" t="s">
        <v>5</v>
      </c>
      <c r="F1" s="6" t="s">
        <v>6</v>
      </c>
      <c r="G1" s="2" t="s">
        <v>123</v>
      </c>
      <c r="H1" s="2" t="s">
        <v>124</v>
      </c>
      <c r="I1" s="1" t="s">
        <v>125</v>
      </c>
      <c r="J1" s="1" t="s">
        <v>126</v>
      </c>
      <c r="K1" s="2" t="s">
        <v>127</v>
      </c>
      <c r="L1" s="2" t="s">
        <v>128</v>
      </c>
      <c r="M1" s="2" t="s">
        <v>297</v>
      </c>
      <c r="N1" s="2" t="s">
        <v>291</v>
      </c>
      <c r="O1" s="1" t="s">
        <v>292</v>
      </c>
      <c r="P1" s="1" t="s">
        <v>293</v>
      </c>
      <c r="Q1" s="2" t="s">
        <v>294</v>
      </c>
      <c r="R1" s="2" t="s">
        <v>295</v>
      </c>
      <c r="S1" s="14" t="s">
        <v>296</v>
      </c>
    </row>
    <row r="2" spans="1:20" x14ac:dyDescent="0.25">
      <c r="A2" s="1">
        <v>41338</v>
      </c>
      <c r="B2" s="6">
        <v>135519</v>
      </c>
      <c r="C2" s="2" t="s">
        <v>2</v>
      </c>
      <c r="D2" s="6">
        <v>1</v>
      </c>
      <c r="E2" s="6">
        <v>1</v>
      </c>
      <c r="F2" s="6">
        <v>2</v>
      </c>
      <c r="G2" s="2" t="s">
        <v>23</v>
      </c>
      <c r="H2" s="2" t="s">
        <v>24</v>
      </c>
      <c r="I2" s="1">
        <v>40563</v>
      </c>
      <c r="J2" s="1">
        <v>41201</v>
      </c>
      <c r="K2" s="2" t="s">
        <v>310</v>
      </c>
      <c r="L2" s="2" t="s">
        <v>311</v>
      </c>
      <c r="M2" s="2" t="s">
        <v>283</v>
      </c>
      <c r="N2" s="2" t="s">
        <v>284</v>
      </c>
      <c r="O2" s="1">
        <v>39381</v>
      </c>
      <c r="P2" s="1">
        <v>41338</v>
      </c>
      <c r="Q2" s="2" t="s">
        <v>446</v>
      </c>
      <c r="R2" s="2" t="s">
        <v>54</v>
      </c>
      <c r="S2" s="14">
        <v>3.2570000000000001</v>
      </c>
    </row>
    <row r="3" spans="1:20" x14ac:dyDescent="0.25">
      <c r="A3" s="1">
        <v>41379</v>
      </c>
      <c r="B3" s="6">
        <v>134814</v>
      </c>
      <c r="C3" s="2" t="s">
        <v>2</v>
      </c>
      <c r="D3" s="6">
        <v>1</v>
      </c>
      <c r="E3" s="6">
        <v>1</v>
      </c>
      <c r="F3" s="6">
        <v>2</v>
      </c>
      <c r="G3" s="2" t="s">
        <v>103</v>
      </c>
      <c r="H3" s="2" t="s">
        <v>104</v>
      </c>
      <c r="I3" s="1">
        <v>39509</v>
      </c>
      <c r="J3" s="1">
        <v>40310</v>
      </c>
      <c r="K3" s="2" t="s">
        <v>458</v>
      </c>
      <c r="L3" s="2" t="s">
        <v>457</v>
      </c>
      <c r="M3" s="2" t="s">
        <v>279</v>
      </c>
      <c r="N3" s="2" t="s">
        <v>280</v>
      </c>
      <c r="O3" s="1">
        <v>40341</v>
      </c>
      <c r="P3" s="1">
        <v>41131</v>
      </c>
      <c r="Q3" s="2" t="s">
        <v>459</v>
      </c>
      <c r="R3" s="2" t="s">
        <v>412</v>
      </c>
      <c r="S3" s="14">
        <v>0</v>
      </c>
    </row>
    <row r="4" spans="1:20" x14ac:dyDescent="0.25">
      <c r="A4" s="1">
        <v>41391</v>
      </c>
      <c r="B4" s="6">
        <v>136745</v>
      </c>
      <c r="C4" s="2" t="s">
        <v>2</v>
      </c>
      <c r="E4" s="6">
        <v>1</v>
      </c>
      <c r="F4" s="6">
        <v>1</v>
      </c>
      <c r="G4" s="2" t="s">
        <v>120</v>
      </c>
      <c r="H4" s="2" t="s">
        <v>119</v>
      </c>
      <c r="I4" s="1">
        <v>38526</v>
      </c>
      <c r="J4" s="1">
        <v>39995</v>
      </c>
      <c r="K4" s="2" t="s">
        <v>464</v>
      </c>
      <c r="L4" s="2" t="s">
        <v>463</v>
      </c>
      <c r="M4" s="2" t="s">
        <v>288</v>
      </c>
      <c r="N4" s="2" t="s">
        <v>287</v>
      </c>
      <c r="O4" s="1">
        <v>39273</v>
      </c>
      <c r="P4" s="1">
        <v>40917</v>
      </c>
      <c r="Q4" s="2" t="s">
        <v>466</v>
      </c>
      <c r="R4" s="2" t="s">
        <v>465</v>
      </c>
      <c r="S4" s="14">
        <v>0</v>
      </c>
    </row>
    <row r="5" spans="1:20" x14ac:dyDescent="0.25">
      <c r="A5" s="1">
        <v>41396</v>
      </c>
      <c r="B5" s="6">
        <v>138159</v>
      </c>
      <c r="C5" s="2" t="s">
        <v>2</v>
      </c>
      <c r="D5" s="6">
        <v>2</v>
      </c>
      <c r="E5" s="6">
        <v>1</v>
      </c>
      <c r="F5" s="6">
        <v>3</v>
      </c>
      <c r="G5" s="2" t="s">
        <v>31</v>
      </c>
      <c r="H5" s="2" t="s">
        <v>32</v>
      </c>
      <c r="I5" s="1">
        <v>40028</v>
      </c>
      <c r="J5" s="1">
        <v>40848</v>
      </c>
      <c r="K5" s="2" t="s">
        <v>310</v>
      </c>
      <c r="L5" s="2" t="s">
        <v>311</v>
      </c>
      <c r="M5" s="2" t="s">
        <v>285</v>
      </c>
      <c r="N5" s="2" t="s">
        <v>286</v>
      </c>
      <c r="O5" s="1">
        <v>38125</v>
      </c>
      <c r="P5" s="1">
        <v>39381</v>
      </c>
      <c r="Q5" s="2" t="s">
        <v>342</v>
      </c>
      <c r="R5" s="2" t="s">
        <v>343</v>
      </c>
      <c r="S5" s="14">
        <v>10.209</v>
      </c>
    </row>
    <row r="6" spans="1:20" x14ac:dyDescent="0.25">
      <c r="A6" s="1">
        <v>41462</v>
      </c>
      <c r="B6" s="6">
        <v>138182</v>
      </c>
      <c r="C6" s="2" t="s">
        <v>2</v>
      </c>
      <c r="D6" s="6">
        <v>1</v>
      </c>
      <c r="F6" s="6">
        <v>1</v>
      </c>
      <c r="G6" s="2" t="s">
        <v>122</v>
      </c>
      <c r="H6" s="2" t="s">
        <v>121</v>
      </c>
      <c r="I6" s="1">
        <v>38390</v>
      </c>
      <c r="J6" s="1">
        <v>39127</v>
      </c>
      <c r="K6" s="2" t="s">
        <v>474</v>
      </c>
      <c r="L6" s="2" t="s">
        <v>473</v>
      </c>
      <c r="M6" s="2" t="s">
        <v>290</v>
      </c>
      <c r="N6" s="2" t="s">
        <v>289</v>
      </c>
      <c r="O6" s="1">
        <v>40333</v>
      </c>
      <c r="P6" s="1">
        <v>41462</v>
      </c>
      <c r="Q6" s="2" t="s">
        <v>476</v>
      </c>
      <c r="R6" s="2" t="s">
        <v>475</v>
      </c>
      <c r="S6" s="14">
        <v>0</v>
      </c>
      <c r="T6" s="17">
        <v>2.6932</v>
      </c>
    </row>
    <row r="7" spans="1:20" x14ac:dyDescent="0.25">
      <c r="A7" s="1">
        <v>41275</v>
      </c>
      <c r="B7" s="6">
        <v>131291</v>
      </c>
      <c r="D7" s="6">
        <v>2</v>
      </c>
      <c r="E7" s="6">
        <v>4</v>
      </c>
      <c r="F7" s="6">
        <v>6</v>
      </c>
      <c r="G7" s="2" t="s">
        <v>25</v>
      </c>
      <c r="H7" s="2" t="s">
        <v>26</v>
      </c>
      <c r="I7" s="1">
        <v>40226</v>
      </c>
      <c r="J7" s="1">
        <v>40940</v>
      </c>
      <c r="K7" s="2" t="s">
        <v>316</v>
      </c>
      <c r="L7" s="2" t="s">
        <v>317</v>
      </c>
      <c r="M7" s="2" t="s">
        <v>149</v>
      </c>
      <c r="N7" s="2" t="s">
        <v>150</v>
      </c>
      <c r="O7" s="1">
        <v>39900</v>
      </c>
      <c r="P7" s="1">
        <v>41275</v>
      </c>
      <c r="Q7" s="2" t="s">
        <v>310</v>
      </c>
      <c r="R7" s="2" t="s">
        <v>311</v>
      </c>
      <c r="S7" s="14">
        <v>5.1420000000000003</v>
      </c>
    </row>
    <row r="8" spans="1:20" x14ac:dyDescent="0.25">
      <c r="A8" s="1">
        <v>41281</v>
      </c>
      <c r="B8" s="6">
        <v>132600</v>
      </c>
      <c r="D8" s="6">
        <v>5</v>
      </c>
      <c r="E8" s="6">
        <v>3</v>
      </c>
      <c r="F8" s="6">
        <v>8</v>
      </c>
      <c r="G8" s="2" t="s">
        <v>79</v>
      </c>
      <c r="H8" s="2" t="s">
        <v>80</v>
      </c>
      <c r="I8" s="1">
        <v>37641</v>
      </c>
      <c r="J8" s="1">
        <v>38241</v>
      </c>
      <c r="K8" s="2" t="s">
        <v>326</v>
      </c>
      <c r="L8" s="2" t="s">
        <v>327</v>
      </c>
      <c r="M8" s="2" t="s">
        <v>231</v>
      </c>
      <c r="N8" s="2" t="s">
        <v>232</v>
      </c>
      <c r="O8" s="1">
        <v>40353</v>
      </c>
      <c r="P8" s="1">
        <v>41281</v>
      </c>
      <c r="Q8" s="2" t="s">
        <v>438</v>
      </c>
      <c r="R8" s="2" t="s">
        <v>437</v>
      </c>
      <c r="S8" s="14">
        <v>9.8000000000000004E-2</v>
      </c>
    </row>
    <row r="9" spans="1:20" x14ac:dyDescent="0.25">
      <c r="A9" s="1">
        <v>41291</v>
      </c>
      <c r="B9" s="6">
        <v>131676</v>
      </c>
      <c r="D9" s="6">
        <v>3</v>
      </c>
      <c r="E9" s="6">
        <v>3</v>
      </c>
      <c r="F9" s="6">
        <v>6</v>
      </c>
      <c r="G9" s="2" t="s">
        <v>45</v>
      </c>
      <c r="H9" s="2" t="s">
        <v>46</v>
      </c>
      <c r="I9" s="1">
        <v>40290</v>
      </c>
      <c r="J9" s="1">
        <v>41291</v>
      </c>
      <c r="K9" s="2" t="s">
        <v>310</v>
      </c>
      <c r="L9" s="2" t="s">
        <v>311</v>
      </c>
      <c r="M9" s="2" t="s">
        <v>171</v>
      </c>
      <c r="N9" s="2" t="s">
        <v>172</v>
      </c>
      <c r="O9" s="1">
        <v>39646</v>
      </c>
      <c r="P9" s="1">
        <v>40661</v>
      </c>
      <c r="Q9" s="2" t="s">
        <v>440</v>
      </c>
      <c r="R9" s="2" t="s">
        <v>439</v>
      </c>
      <c r="S9" s="14">
        <v>1.4930000000000001</v>
      </c>
    </row>
    <row r="10" spans="1:20" x14ac:dyDescent="0.25">
      <c r="A10" s="1">
        <v>41292</v>
      </c>
      <c r="B10" s="6">
        <v>130985</v>
      </c>
      <c r="D10" s="6">
        <v>3</v>
      </c>
      <c r="E10" s="6">
        <v>2</v>
      </c>
      <c r="F10" s="6">
        <v>5</v>
      </c>
      <c r="G10" s="2" t="s">
        <v>15</v>
      </c>
      <c r="H10" s="2" t="s">
        <v>16</v>
      </c>
      <c r="I10" s="1">
        <v>40472</v>
      </c>
      <c r="J10" s="1">
        <v>41046</v>
      </c>
      <c r="K10" s="2" t="s">
        <v>310</v>
      </c>
      <c r="L10" s="2" t="s">
        <v>311</v>
      </c>
      <c r="M10" s="2" t="s">
        <v>173</v>
      </c>
      <c r="N10" s="2" t="s">
        <v>174</v>
      </c>
      <c r="O10" s="1">
        <v>39620</v>
      </c>
      <c r="P10" s="1">
        <v>40563</v>
      </c>
      <c r="Q10" s="2" t="s">
        <v>441</v>
      </c>
      <c r="R10" s="2" t="s">
        <v>317</v>
      </c>
      <c r="S10" s="14">
        <v>9.093</v>
      </c>
    </row>
    <row r="11" spans="1:20" s="20" customFormat="1" x14ac:dyDescent="0.25">
      <c r="A11" s="3">
        <v>41304</v>
      </c>
      <c r="B11" s="22">
        <v>132076</v>
      </c>
      <c r="C11" s="23"/>
      <c r="D11" s="22">
        <v>1</v>
      </c>
      <c r="E11" s="22">
        <v>5</v>
      </c>
      <c r="F11" s="22">
        <v>6</v>
      </c>
      <c r="G11" s="23" t="s">
        <v>11</v>
      </c>
      <c r="H11" s="23" t="s">
        <v>12</v>
      </c>
      <c r="I11" s="3">
        <v>39363</v>
      </c>
      <c r="J11" s="3">
        <v>40062</v>
      </c>
      <c r="K11" s="23" t="s">
        <v>346</v>
      </c>
      <c r="L11" s="23" t="s">
        <v>347</v>
      </c>
      <c r="M11" s="23" t="s">
        <v>139</v>
      </c>
      <c r="N11" s="23" t="s">
        <v>140</v>
      </c>
      <c r="O11" s="3">
        <v>39118</v>
      </c>
      <c r="P11" s="3">
        <v>41304</v>
      </c>
      <c r="Q11" s="23" t="s">
        <v>302</v>
      </c>
      <c r="R11" s="23" t="s">
        <v>303</v>
      </c>
      <c r="S11" s="24">
        <v>13.988</v>
      </c>
      <c r="T11" s="25"/>
    </row>
    <row r="12" spans="1:20" x14ac:dyDescent="0.25">
      <c r="A12" s="1">
        <v>41313</v>
      </c>
      <c r="B12" s="6">
        <v>132185</v>
      </c>
      <c r="D12" s="6">
        <v>1</v>
      </c>
      <c r="E12" s="6">
        <v>2</v>
      </c>
      <c r="F12" s="6">
        <v>3</v>
      </c>
      <c r="G12" s="2" t="s">
        <v>17</v>
      </c>
      <c r="H12" s="2" t="s">
        <v>18</v>
      </c>
      <c r="I12" s="1">
        <v>38629</v>
      </c>
      <c r="J12" s="1">
        <v>39509</v>
      </c>
      <c r="K12" s="2" t="s">
        <v>348</v>
      </c>
      <c r="L12" s="2" t="s">
        <v>349</v>
      </c>
      <c r="M12" s="2" t="s">
        <v>141</v>
      </c>
      <c r="N12" s="2" t="s">
        <v>142</v>
      </c>
      <c r="O12" s="1">
        <v>38773</v>
      </c>
      <c r="P12" s="1">
        <v>41313</v>
      </c>
      <c r="Q12" s="2" t="s">
        <v>443</v>
      </c>
      <c r="R12" s="2" t="s">
        <v>442</v>
      </c>
      <c r="S12" s="14">
        <v>2.956</v>
      </c>
    </row>
    <row r="13" spans="1:20" x14ac:dyDescent="0.25">
      <c r="A13" s="1">
        <v>41322</v>
      </c>
      <c r="B13" s="6">
        <v>132126</v>
      </c>
      <c r="D13" s="6">
        <v>5</v>
      </c>
      <c r="E13" s="6">
        <v>4</v>
      </c>
      <c r="F13" s="6">
        <v>9</v>
      </c>
      <c r="G13" s="2" t="s">
        <v>53</v>
      </c>
      <c r="H13" s="2" t="s">
        <v>54</v>
      </c>
      <c r="I13" s="1">
        <v>38453</v>
      </c>
      <c r="J13" s="1">
        <v>39381</v>
      </c>
      <c r="K13" s="2" t="s">
        <v>358</v>
      </c>
      <c r="L13" s="2" t="s">
        <v>359</v>
      </c>
      <c r="M13" s="2" t="s">
        <v>233</v>
      </c>
      <c r="N13" s="2" t="s">
        <v>234</v>
      </c>
      <c r="O13" s="1">
        <v>38744</v>
      </c>
      <c r="P13" s="1">
        <v>40616</v>
      </c>
      <c r="Q13" s="2" t="s">
        <v>341</v>
      </c>
      <c r="R13" s="2" t="s">
        <v>319</v>
      </c>
      <c r="S13" s="14">
        <v>6.7830000000000004</v>
      </c>
    </row>
    <row r="14" spans="1:20" x14ac:dyDescent="0.25">
      <c r="A14" s="1">
        <v>41329</v>
      </c>
      <c r="B14" s="6">
        <v>132672</v>
      </c>
      <c r="D14" s="6">
        <v>4</v>
      </c>
      <c r="E14" s="6">
        <v>2</v>
      </c>
      <c r="F14" s="6">
        <v>6</v>
      </c>
      <c r="G14" s="2" t="s">
        <v>61</v>
      </c>
      <c r="H14" s="2" t="s">
        <v>62</v>
      </c>
      <c r="I14" s="1">
        <v>39256</v>
      </c>
      <c r="J14" s="1">
        <v>41006</v>
      </c>
      <c r="K14" s="2" t="s">
        <v>328</v>
      </c>
      <c r="L14" s="2" t="s">
        <v>329</v>
      </c>
      <c r="M14" s="2" t="s">
        <v>207</v>
      </c>
      <c r="N14" s="2" t="s">
        <v>208</v>
      </c>
      <c r="O14" s="1">
        <v>38796</v>
      </c>
      <c r="P14" s="1">
        <v>40590</v>
      </c>
      <c r="Q14" s="2" t="s">
        <v>445</v>
      </c>
      <c r="R14" s="2" t="s">
        <v>444</v>
      </c>
      <c r="S14" s="14">
        <v>3.2229999999999999</v>
      </c>
    </row>
    <row r="15" spans="1:20" x14ac:dyDescent="0.25">
      <c r="A15" s="1">
        <v>41338</v>
      </c>
      <c r="B15" s="6">
        <v>132802</v>
      </c>
      <c r="D15" s="6">
        <v>7</v>
      </c>
      <c r="E15" s="6">
        <v>1</v>
      </c>
      <c r="F15" s="6">
        <v>8</v>
      </c>
      <c r="G15" s="2" t="s">
        <v>41</v>
      </c>
      <c r="H15" s="2" t="s">
        <v>42</v>
      </c>
      <c r="I15" s="1">
        <v>38458</v>
      </c>
      <c r="J15" s="1">
        <v>40981</v>
      </c>
      <c r="K15" s="2" t="s">
        <v>302</v>
      </c>
      <c r="L15" s="2" t="s">
        <v>303</v>
      </c>
      <c r="M15" s="2" t="s">
        <v>255</v>
      </c>
      <c r="N15" s="2" t="s">
        <v>256</v>
      </c>
      <c r="O15" s="1">
        <v>39363</v>
      </c>
      <c r="P15" s="1">
        <v>40980</v>
      </c>
      <c r="Q15" s="2" t="s">
        <v>300</v>
      </c>
      <c r="R15" s="2" t="s">
        <v>301</v>
      </c>
      <c r="S15" s="14">
        <v>15.978</v>
      </c>
    </row>
    <row r="16" spans="1:20" x14ac:dyDescent="0.25">
      <c r="A16" s="1">
        <v>41338</v>
      </c>
      <c r="B16" s="6">
        <v>132502</v>
      </c>
      <c r="D16" s="6">
        <v>2</v>
      </c>
      <c r="E16" s="6">
        <v>0</v>
      </c>
      <c r="F16" s="6">
        <v>2</v>
      </c>
      <c r="G16" s="2" t="s">
        <v>27</v>
      </c>
      <c r="H16" s="2" t="s">
        <v>28</v>
      </c>
      <c r="I16" s="1">
        <v>37981</v>
      </c>
      <c r="J16" s="1">
        <v>39034</v>
      </c>
      <c r="K16" s="2" t="s">
        <v>320</v>
      </c>
      <c r="L16" s="2" t="s">
        <v>321</v>
      </c>
      <c r="M16" s="2" t="s">
        <v>151</v>
      </c>
      <c r="N16" s="2" t="s">
        <v>152</v>
      </c>
      <c r="O16" s="1">
        <v>40052</v>
      </c>
      <c r="P16" s="1">
        <v>41338</v>
      </c>
      <c r="Q16" s="2" t="s">
        <v>448</v>
      </c>
      <c r="R16" s="2" t="s">
        <v>447</v>
      </c>
      <c r="S16" s="14">
        <v>0</v>
      </c>
    </row>
    <row r="17" spans="1:20" x14ac:dyDescent="0.25">
      <c r="A17" s="1">
        <v>41342</v>
      </c>
      <c r="B17" s="6">
        <v>133196</v>
      </c>
      <c r="D17" s="6">
        <v>4</v>
      </c>
      <c r="E17" s="6">
        <v>0</v>
      </c>
      <c r="F17" s="6">
        <v>4</v>
      </c>
      <c r="G17" s="2" t="s">
        <v>65</v>
      </c>
      <c r="H17" s="2" t="s">
        <v>66</v>
      </c>
      <c r="I17" s="1">
        <v>39670</v>
      </c>
      <c r="J17" s="1">
        <v>41342</v>
      </c>
      <c r="K17" s="2" t="s">
        <v>332</v>
      </c>
      <c r="L17" s="2" t="s">
        <v>333</v>
      </c>
      <c r="M17" s="2" t="s">
        <v>209</v>
      </c>
      <c r="N17" s="2" t="s">
        <v>210</v>
      </c>
      <c r="O17" s="1">
        <v>39063</v>
      </c>
      <c r="P17" s="1">
        <v>41342</v>
      </c>
      <c r="Q17" s="2" t="s">
        <v>450</v>
      </c>
      <c r="R17" s="2" t="s">
        <v>449</v>
      </c>
      <c r="S17" s="14">
        <v>3.3180000000000001</v>
      </c>
    </row>
    <row r="18" spans="1:20" x14ac:dyDescent="0.25">
      <c r="A18" s="1">
        <v>41362</v>
      </c>
      <c r="B18" s="6">
        <v>133050</v>
      </c>
      <c r="D18" s="6">
        <v>3</v>
      </c>
      <c r="E18" s="6">
        <v>3</v>
      </c>
      <c r="F18" s="6">
        <v>6</v>
      </c>
      <c r="G18" s="2" t="s">
        <v>47</v>
      </c>
      <c r="H18" s="2" t="s">
        <v>48</v>
      </c>
      <c r="I18" s="1">
        <v>39267</v>
      </c>
      <c r="J18" s="1">
        <v>40662</v>
      </c>
      <c r="K18" s="2" t="s">
        <v>312</v>
      </c>
      <c r="L18" s="2" t="s">
        <v>313</v>
      </c>
      <c r="M18" s="2" t="s">
        <v>175</v>
      </c>
      <c r="N18" s="2" t="s">
        <v>176</v>
      </c>
      <c r="O18" s="1">
        <v>39764</v>
      </c>
      <c r="P18" s="1">
        <v>41362</v>
      </c>
      <c r="Q18" s="2" t="s">
        <v>431</v>
      </c>
      <c r="R18" s="2" t="s">
        <v>430</v>
      </c>
      <c r="S18" s="14">
        <v>6.3470000000000004</v>
      </c>
    </row>
    <row r="19" spans="1:20" s="20" customFormat="1" x14ac:dyDescent="0.25">
      <c r="A19" s="3">
        <v>41366</v>
      </c>
      <c r="B19" s="22">
        <v>133425</v>
      </c>
      <c r="C19" s="23"/>
      <c r="D19" s="22">
        <v>4</v>
      </c>
      <c r="E19" s="22">
        <v>3</v>
      </c>
      <c r="F19" s="22">
        <v>7</v>
      </c>
      <c r="G19" s="23" t="s">
        <v>67</v>
      </c>
      <c r="H19" s="23" t="s">
        <v>68</v>
      </c>
      <c r="I19" s="3">
        <v>40675</v>
      </c>
      <c r="J19" s="3">
        <v>41366</v>
      </c>
      <c r="K19" s="23" t="s">
        <v>451</v>
      </c>
      <c r="L19" s="23" t="s">
        <v>301</v>
      </c>
      <c r="M19" s="23" t="s">
        <v>211</v>
      </c>
      <c r="N19" s="23" t="s">
        <v>212</v>
      </c>
      <c r="O19" s="3">
        <v>39019</v>
      </c>
      <c r="P19" s="3">
        <v>41366</v>
      </c>
      <c r="Q19" s="23" t="s">
        <v>302</v>
      </c>
      <c r="R19" s="23" t="s">
        <v>303</v>
      </c>
      <c r="S19" s="24">
        <v>15.782999999999999</v>
      </c>
      <c r="T19" s="25"/>
    </row>
    <row r="20" spans="1:20" s="20" customFormat="1" x14ac:dyDescent="0.25">
      <c r="A20" s="3">
        <v>41373</v>
      </c>
      <c r="B20" s="22">
        <v>134052</v>
      </c>
      <c r="C20" s="23"/>
      <c r="D20" s="22">
        <v>3</v>
      </c>
      <c r="E20" s="22">
        <v>4</v>
      </c>
      <c r="F20" s="22">
        <v>7</v>
      </c>
      <c r="G20" s="23" t="s">
        <v>49</v>
      </c>
      <c r="H20" s="23" t="s">
        <v>50</v>
      </c>
      <c r="I20" s="3">
        <v>38455</v>
      </c>
      <c r="J20" s="3">
        <v>40557</v>
      </c>
      <c r="K20" s="23" t="s">
        <v>358</v>
      </c>
      <c r="L20" s="23" t="s">
        <v>359</v>
      </c>
      <c r="M20" s="23" t="s">
        <v>177</v>
      </c>
      <c r="N20" s="23" t="s">
        <v>178</v>
      </c>
      <c r="O20" s="3">
        <v>39423</v>
      </c>
      <c r="P20" s="3">
        <v>41373</v>
      </c>
      <c r="Q20" s="23" t="s">
        <v>410</v>
      </c>
      <c r="R20" s="23" t="s">
        <v>452</v>
      </c>
      <c r="S20" s="24">
        <v>17.469000000000001</v>
      </c>
      <c r="T20" s="25"/>
    </row>
    <row r="21" spans="1:20" x14ac:dyDescent="0.25">
      <c r="A21" s="1">
        <v>41376</v>
      </c>
      <c r="B21" s="6">
        <v>133852</v>
      </c>
      <c r="D21" s="6">
        <v>2</v>
      </c>
      <c r="E21" s="6">
        <v>0</v>
      </c>
      <c r="F21" s="6">
        <v>2</v>
      </c>
      <c r="G21" s="2" t="s">
        <v>31</v>
      </c>
      <c r="H21" s="2" t="s">
        <v>32</v>
      </c>
      <c r="I21" s="1">
        <v>40028</v>
      </c>
      <c r="J21" s="1">
        <v>40848</v>
      </c>
      <c r="K21" s="2" t="s">
        <v>310</v>
      </c>
      <c r="L21" s="2" t="s">
        <v>311</v>
      </c>
      <c r="M21" s="2" t="s">
        <v>155</v>
      </c>
      <c r="N21" s="2" t="s">
        <v>156</v>
      </c>
      <c r="O21" s="1">
        <v>38219</v>
      </c>
      <c r="P21" s="1">
        <v>40589</v>
      </c>
      <c r="Q21" s="2" t="s">
        <v>365</v>
      </c>
      <c r="R21" s="2" t="s">
        <v>366</v>
      </c>
      <c r="S21" s="14">
        <v>2.4609999999999999</v>
      </c>
    </row>
    <row r="22" spans="1:20" x14ac:dyDescent="0.25">
      <c r="A22" s="1">
        <v>41376</v>
      </c>
      <c r="B22" s="6">
        <v>134130</v>
      </c>
      <c r="D22" s="6">
        <v>2</v>
      </c>
      <c r="E22" s="6">
        <v>7</v>
      </c>
      <c r="F22" s="6">
        <v>9</v>
      </c>
      <c r="G22" s="2" t="s">
        <v>29</v>
      </c>
      <c r="H22" s="2" t="s">
        <v>30</v>
      </c>
      <c r="I22" s="1">
        <v>38934</v>
      </c>
      <c r="J22" s="1">
        <v>41376</v>
      </c>
      <c r="K22" s="2" t="s">
        <v>454</v>
      </c>
      <c r="L22" s="2" t="s">
        <v>453</v>
      </c>
      <c r="M22" s="2" t="s">
        <v>153</v>
      </c>
      <c r="N22" s="2" t="s">
        <v>154</v>
      </c>
      <c r="O22" s="1">
        <v>39074</v>
      </c>
      <c r="P22" s="1">
        <v>41376</v>
      </c>
      <c r="Q22" s="2" t="s">
        <v>456</v>
      </c>
      <c r="R22" s="2" t="s">
        <v>455</v>
      </c>
      <c r="S22" s="14">
        <v>3.2549999999999999</v>
      </c>
    </row>
    <row r="23" spans="1:20" x14ac:dyDescent="0.25">
      <c r="A23" s="1">
        <v>41379</v>
      </c>
      <c r="B23" s="6">
        <v>133519</v>
      </c>
      <c r="D23" s="6">
        <v>4</v>
      </c>
      <c r="E23" s="6">
        <v>3</v>
      </c>
      <c r="F23" s="6">
        <v>7</v>
      </c>
      <c r="G23" s="2" t="s">
        <v>69</v>
      </c>
      <c r="H23" s="2" t="s">
        <v>70</v>
      </c>
      <c r="I23" s="1">
        <v>40637</v>
      </c>
      <c r="J23" s="1">
        <v>41379</v>
      </c>
      <c r="K23" s="2" t="s">
        <v>316</v>
      </c>
      <c r="L23" s="2" t="s">
        <v>317</v>
      </c>
      <c r="M23" s="2" t="s">
        <v>213</v>
      </c>
      <c r="N23" s="2" t="s">
        <v>214</v>
      </c>
      <c r="O23" s="1">
        <v>39646</v>
      </c>
      <c r="P23" s="1">
        <v>41379</v>
      </c>
      <c r="Q23" s="2" t="s">
        <v>440</v>
      </c>
      <c r="R23" s="2" t="s">
        <v>439</v>
      </c>
      <c r="S23" s="14">
        <v>2.7890000000000001</v>
      </c>
    </row>
    <row r="24" spans="1:20" x14ac:dyDescent="0.25">
      <c r="A24" s="1">
        <v>41382</v>
      </c>
      <c r="B24" s="6">
        <v>133375</v>
      </c>
      <c r="D24" s="6">
        <v>4</v>
      </c>
      <c r="E24" s="6">
        <v>4</v>
      </c>
      <c r="F24" s="6">
        <v>8</v>
      </c>
      <c r="G24" s="2" t="s">
        <v>23</v>
      </c>
      <c r="H24" s="2" t="s">
        <v>24</v>
      </c>
      <c r="I24" s="1">
        <v>40563</v>
      </c>
      <c r="J24" s="1">
        <v>41201</v>
      </c>
      <c r="K24" s="2" t="s">
        <v>310</v>
      </c>
      <c r="L24" s="2" t="s">
        <v>311</v>
      </c>
      <c r="M24" s="2" t="s">
        <v>215</v>
      </c>
      <c r="N24" s="2" t="s">
        <v>216</v>
      </c>
      <c r="O24" s="1">
        <v>39202</v>
      </c>
      <c r="P24" s="1">
        <v>41382</v>
      </c>
      <c r="Q24" s="2" t="s">
        <v>460</v>
      </c>
      <c r="R24" s="2" t="s">
        <v>472</v>
      </c>
      <c r="S24" s="14">
        <v>7.5819999999999999</v>
      </c>
    </row>
    <row r="25" spans="1:20" x14ac:dyDescent="0.25">
      <c r="A25" s="1">
        <v>41382</v>
      </c>
      <c r="B25" s="6">
        <v>133766</v>
      </c>
      <c r="D25" s="6">
        <v>5</v>
      </c>
      <c r="E25" s="6">
        <v>4</v>
      </c>
      <c r="F25" s="6">
        <v>9</v>
      </c>
      <c r="G25" s="2" t="s">
        <v>19</v>
      </c>
      <c r="H25" s="2" t="s">
        <v>20</v>
      </c>
      <c r="I25" s="1">
        <v>39669</v>
      </c>
      <c r="J25" s="1">
        <v>41220</v>
      </c>
      <c r="K25" s="2" t="s">
        <v>322</v>
      </c>
      <c r="L25" s="2" t="s">
        <v>323</v>
      </c>
      <c r="M25" s="2" t="s">
        <v>235</v>
      </c>
      <c r="N25" s="2" t="s">
        <v>236</v>
      </c>
      <c r="O25" s="1">
        <v>39736</v>
      </c>
      <c r="P25" s="1">
        <v>40896</v>
      </c>
      <c r="Q25" s="2" t="s">
        <v>324</v>
      </c>
      <c r="R25" s="2" t="s">
        <v>340</v>
      </c>
      <c r="S25" s="14">
        <v>4.8380000000000001</v>
      </c>
    </row>
    <row r="26" spans="1:20" x14ac:dyDescent="0.25">
      <c r="A26" s="1">
        <v>41387</v>
      </c>
      <c r="B26" s="6">
        <v>133973</v>
      </c>
      <c r="D26" s="6">
        <v>3</v>
      </c>
      <c r="E26" s="6">
        <v>4</v>
      </c>
      <c r="F26" s="6">
        <v>7</v>
      </c>
      <c r="G26" s="2" t="s">
        <v>51</v>
      </c>
      <c r="H26" s="2" t="s">
        <v>52</v>
      </c>
      <c r="I26" s="1">
        <v>38740</v>
      </c>
      <c r="J26" s="1">
        <v>41387</v>
      </c>
      <c r="K26" s="2" t="s">
        <v>462</v>
      </c>
      <c r="L26" s="2" t="s">
        <v>461</v>
      </c>
      <c r="M26" s="2" t="s">
        <v>179</v>
      </c>
      <c r="N26" s="2" t="s">
        <v>180</v>
      </c>
      <c r="O26" s="1">
        <v>40098</v>
      </c>
      <c r="P26" s="1">
        <v>41387</v>
      </c>
      <c r="Q26" s="2" t="s">
        <v>322</v>
      </c>
      <c r="R26" s="2" t="s">
        <v>323</v>
      </c>
      <c r="S26" s="14">
        <v>2.38</v>
      </c>
    </row>
    <row r="27" spans="1:20" x14ac:dyDescent="0.25">
      <c r="A27" s="1">
        <v>41396</v>
      </c>
      <c r="B27" s="6">
        <v>134017</v>
      </c>
      <c r="D27" s="6">
        <v>3</v>
      </c>
      <c r="E27" s="6">
        <v>4</v>
      </c>
      <c r="F27" s="6">
        <v>7</v>
      </c>
      <c r="G27" s="2" t="s">
        <v>106</v>
      </c>
      <c r="H27" s="2" t="s">
        <v>105</v>
      </c>
      <c r="I27" s="1">
        <v>39171</v>
      </c>
      <c r="J27" s="1">
        <v>40193</v>
      </c>
      <c r="K27" s="2" t="s">
        <v>324</v>
      </c>
      <c r="L27" s="2" t="s">
        <v>325</v>
      </c>
      <c r="M27" s="2" t="s">
        <v>181</v>
      </c>
      <c r="N27" s="2" t="s">
        <v>182</v>
      </c>
      <c r="O27" s="1">
        <v>39950</v>
      </c>
      <c r="P27" s="1">
        <v>41396</v>
      </c>
      <c r="Q27" s="2" t="s">
        <v>310</v>
      </c>
      <c r="R27" s="2" t="s">
        <v>311</v>
      </c>
      <c r="S27" s="14">
        <v>0</v>
      </c>
    </row>
    <row r="28" spans="1:20" x14ac:dyDescent="0.25">
      <c r="A28" s="1">
        <v>41403</v>
      </c>
      <c r="B28" s="6">
        <v>134513</v>
      </c>
      <c r="D28" s="6">
        <v>5</v>
      </c>
      <c r="E28" s="6">
        <v>3</v>
      </c>
      <c r="F28" s="6">
        <v>8</v>
      </c>
      <c r="G28" s="2" t="s">
        <v>81</v>
      </c>
      <c r="H28" s="2" t="s">
        <v>82</v>
      </c>
      <c r="I28" s="1">
        <v>39150</v>
      </c>
      <c r="J28" s="1">
        <v>41403</v>
      </c>
      <c r="K28" s="2" t="s">
        <v>468</v>
      </c>
      <c r="L28" s="2" t="s">
        <v>467</v>
      </c>
      <c r="M28" s="2" t="s">
        <v>237</v>
      </c>
      <c r="N28" s="2" t="s">
        <v>238</v>
      </c>
      <c r="O28" s="1">
        <v>39591</v>
      </c>
      <c r="P28" s="1">
        <v>40558</v>
      </c>
      <c r="Q28" s="2" t="s">
        <v>334</v>
      </c>
      <c r="R28" s="2" t="s">
        <v>335</v>
      </c>
      <c r="S28" s="14">
        <v>5.8369999999999997</v>
      </c>
    </row>
    <row r="29" spans="1:20" x14ac:dyDescent="0.25">
      <c r="A29" s="1">
        <v>41404</v>
      </c>
      <c r="B29" s="6">
        <v>133644</v>
      </c>
      <c r="D29" s="6">
        <v>6</v>
      </c>
      <c r="E29" s="6">
        <v>2</v>
      </c>
      <c r="F29" s="6">
        <v>8</v>
      </c>
      <c r="G29" s="2" t="s">
        <v>23</v>
      </c>
      <c r="H29" s="2" t="s">
        <v>24</v>
      </c>
      <c r="I29" s="1">
        <v>40563</v>
      </c>
      <c r="J29" s="1">
        <v>41201</v>
      </c>
      <c r="K29" s="2" t="s">
        <v>310</v>
      </c>
      <c r="L29" s="2" t="s">
        <v>311</v>
      </c>
      <c r="M29" s="2" t="s">
        <v>251</v>
      </c>
      <c r="N29" s="2" t="s">
        <v>252</v>
      </c>
      <c r="O29" s="1">
        <v>39736</v>
      </c>
      <c r="P29" s="1">
        <v>41404</v>
      </c>
      <c r="Q29" s="2" t="s">
        <v>324</v>
      </c>
      <c r="R29" s="2" t="s">
        <v>340</v>
      </c>
      <c r="S29" s="14">
        <v>4.1500000000000004</v>
      </c>
    </row>
    <row r="30" spans="1:20" x14ac:dyDescent="0.25">
      <c r="A30" s="1">
        <v>41414</v>
      </c>
      <c r="B30" s="6">
        <v>135026</v>
      </c>
      <c r="D30" s="6">
        <v>2</v>
      </c>
      <c r="E30" s="6">
        <v>2</v>
      </c>
      <c r="F30" s="6">
        <v>4</v>
      </c>
      <c r="G30" s="2" t="s">
        <v>33</v>
      </c>
      <c r="H30" s="2" t="s">
        <v>34</v>
      </c>
      <c r="I30" s="1">
        <v>39537</v>
      </c>
      <c r="J30" s="1">
        <v>40590</v>
      </c>
      <c r="K30" s="2" t="s">
        <v>308</v>
      </c>
      <c r="L30" s="2" t="s">
        <v>309</v>
      </c>
      <c r="M30" s="2" t="s">
        <v>157</v>
      </c>
      <c r="N30" s="2" t="s">
        <v>158</v>
      </c>
      <c r="O30" s="1">
        <v>39034</v>
      </c>
      <c r="P30" s="1">
        <v>40983</v>
      </c>
      <c r="Q30" s="2" t="s">
        <v>27</v>
      </c>
      <c r="R30" s="2" t="s">
        <v>28</v>
      </c>
      <c r="S30" s="14">
        <v>0.52100000000000002</v>
      </c>
    </row>
    <row r="31" spans="1:20" x14ac:dyDescent="0.25">
      <c r="A31" s="1">
        <v>41426</v>
      </c>
      <c r="B31" s="6">
        <v>134981</v>
      </c>
      <c r="D31" s="6">
        <v>3</v>
      </c>
      <c r="E31" s="6">
        <v>2</v>
      </c>
      <c r="F31" s="6">
        <v>5</v>
      </c>
      <c r="G31" s="2" t="s">
        <v>53</v>
      </c>
      <c r="H31" s="2" t="s">
        <v>54</v>
      </c>
      <c r="I31" s="1">
        <v>38453</v>
      </c>
      <c r="J31" s="1">
        <v>39381</v>
      </c>
      <c r="K31" s="2" t="s">
        <v>358</v>
      </c>
      <c r="L31" s="2" t="s">
        <v>359</v>
      </c>
      <c r="M31" s="2" t="s">
        <v>183</v>
      </c>
      <c r="N31" s="2" t="s">
        <v>184</v>
      </c>
      <c r="O31" s="1">
        <v>39150</v>
      </c>
      <c r="P31" s="1">
        <v>40269</v>
      </c>
      <c r="Q31" s="2" t="s">
        <v>344</v>
      </c>
      <c r="R31" s="2" t="s">
        <v>345</v>
      </c>
      <c r="S31" s="14">
        <v>3.1850000000000001</v>
      </c>
    </row>
    <row r="32" spans="1:20" x14ac:dyDescent="0.25">
      <c r="A32" s="1">
        <v>41457</v>
      </c>
      <c r="B32" s="6">
        <v>136849</v>
      </c>
      <c r="D32" s="6">
        <v>6</v>
      </c>
      <c r="E32" s="6">
        <v>4</v>
      </c>
      <c r="F32" s="6">
        <v>10</v>
      </c>
      <c r="G32" s="2" t="s">
        <v>19</v>
      </c>
      <c r="H32" s="2" t="s">
        <v>20</v>
      </c>
      <c r="I32" s="1">
        <v>39669</v>
      </c>
      <c r="J32" s="1">
        <v>41220</v>
      </c>
      <c r="K32" s="2" t="s">
        <v>322</v>
      </c>
      <c r="L32" s="2" t="s">
        <v>323</v>
      </c>
      <c r="M32" s="2" t="s">
        <v>253</v>
      </c>
      <c r="N32" s="2" t="s">
        <v>254</v>
      </c>
      <c r="O32" s="1">
        <v>39852</v>
      </c>
      <c r="P32" s="1">
        <v>41457</v>
      </c>
      <c r="Q32" s="2" t="s">
        <v>423</v>
      </c>
      <c r="R32" s="2" t="s">
        <v>422</v>
      </c>
      <c r="S32" s="14">
        <v>3.1230000000000002</v>
      </c>
    </row>
    <row r="33" spans="1:19" x14ac:dyDescent="0.25">
      <c r="A33" s="1">
        <v>41458</v>
      </c>
      <c r="B33" s="6">
        <v>135738</v>
      </c>
      <c r="D33" s="6">
        <v>2</v>
      </c>
      <c r="E33" s="6">
        <v>5</v>
      </c>
      <c r="F33" s="6">
        <v>7</v>
      </c>
      <c r="G33" s="2" t="s">
        <v>23</v>
      </c>
      <c r="H33" s="2" t="s">
        <v>24</v>
      </c>
      <c r="I33" s="1">
        <v>40563</v>
      </c>
      <c r="J33" s="1">
        <v>41201</v>
      </c>
      <c r="K33" s="2" t="s">
        <v>310</v>
      </c>
      <c r="L33" s="2" t="s">
        <v>311</v>
      </c>
      <c r="M33" s="2" t="s">
        <v>159</v>
      </c>
      <c r="N33" s="2" t="s">
        <v>160</v>
      </c>
      <c r="O33" s="1">
        <v>39537</v>
      </c>
      <c r="P33" s="1">
        <v>41458</v>
      </c>
      <c r="Q33" s="2" t="s">
        <v>308</v>
      </c>
      <c r="R33" s="2" t="s">
        <v>309</v>
      </c>
      <c r="S33" s="14">
        <v>3.83</v>
      </c>
    </row>
    <row r="34" spans="1:19" x14ac:dyDescent="0.25">
      <c r="A34" s="1">
        <v>41458</v>
      </c>
      <c r="B34" s="6">
        <v>135812</v>
      </c>
      <c r="D34" s="6">
        <v>4</v>
      </c>
      <c r="E34" s="6">
        <v>2</v>
      </c>
      <c r="F34" s="6">
        <v>6</v>
      </c>
      <c r="G34" s="2" t="s">
        <v>106</v>
      </c>
      <c r="H34" s="2" t="s">
        <v>105</v>
      </c>
      <c r="I34" s="1">
        <v>39171</v>
      </c>
      <c r="J34" s="1">
        <v>40193</v>
      </c>
      <c r="K34" s="2" t="s">
        <v>324</v>
      </c>
      <c r="L34" s="2" t="s">
        <v>325</v>
      </c>
      <c r="M34" s="2" t="s">
        <v>217</v>
      </c>
      <c r="N34" s="2" t="s">
        <v>218</v>
      </c>
      <c r="O34" s="1">
        <v>38831</v>
      </c>
      <c r="P34" s="1">
        <v>41458</v>
      </c>
      <c r="Q34" s="2" t="s">
        <v>470</v>
      </c>
      <c r="R34" s="2" t="s">
        <v>469</v>
      </c>
      <c r="S34" s="14">
        <v>0</v>
      </c>
    </row>
    <row r="35" spans="1:19" x14ac:dyDescent="0.25">
      <c r="A35" s="1">
        <v>41459</v>
      </c>
      <c r="B35" s="6">
        <v>136040</v>
      </c>
      <c r="D35" s="6">
        <v>5</v>
      </c>
      <c r="E35" s="6">
        <v>5</v>
      </c>
      <c r="F35" s="6">
        <v>10</v>
      </c>
      <c r="G35" s="2" t="s">
        <v>83</v>
      </c>
      <c r="H35" s="2" t="s">
        <v>84</v>
      </c>
      <c r="I35" s="1">
        <v>37833</v>
      </c>
      <c r="J35" s="1">
        <v>41459</v>
      </c>
      <c r="K35" s="2" t="s">
        <v>328</v>
      </c>
      <c r="L35" s="2" t="s">
        <v>471</v>
      </c>
      <c r="M35" s="2" t="s">
        <v>239</v>
      </c>
      <c r="N35" s="2" t="s">
        <v>240</v>
      </c>
      <c r="O35" s="1">
        <v>39383</v>
      </c>
      <c r="P35" s="1">
        <v>41459</v>
      </c>
      <c r="Q35" s="2" t="s">
        <v>460</v>
      </c>
      <c r="R35" s="2" t="s">
        <v>472</v>
      </c>
      <c r="S35" s="14">
        <v>6.327</v>
      </c>
    </row>
    <row r="36" spans="1:19" x14ac:dyDescent="0.25">
      <c r="A36" s="1">
        <v>41470</v>
      </c>
      <c r="B36" s="6">
        <v>136144</v>
      </c>
      <c r="D36" s="6">
        <v>3</v>
      </c>
      <c r="E36" s="6">
        <v>3</v>
      </c>
      <c r="F36" s="6">
        <v>6</v>
      </c>
      <c r="G36" s="2" t="s">
        <v>33</v>
      </c>
      <c r="H36" s="2" t="s">
        <v>34</v>
      </c>
      <c r="I36" s="1">
        <v>39537</v>
      </c>
      <c r="J36" s="1">
        <v>40590</v>
      </c>
      <c r="K36" s="2" t="s">
        <v>308</v>
      </c>
      <c r="L36" s="2" t="s">
        <v>309</v>
      </c>
      <c r="M36" s="2" t="s">
        <v>185</v>
      </c>
      <c r="N36" s="2" t="s">
        <v>186</v>
      </c>
      <c r="O36" s="1">
        <v>38796</v>
      </c>
      <c r="P36" s="1">
        <v>41470</v>
      </c>
      <c r="Q36" s="2" t="s">
        <v>336</v>
      </c>
      <c r="R36" s="2" t="s">
        <v>337</v>
      </c>
      <c r="S36" s="14">
        <v>1.3759999999999999</v>
      </c>
    </row>
    <row r="37" spans="1:19" x14ac:dyDescent="0.25">
      <c r="A37" s="1">
        <v>41487</v>
      </c>
      <c r="B37" s="6">
        <v>136648</v>
      </c>
      <c r="D37" s="6">
        <v>5</v>
      </c>
      <c r="E37" s="6">
        <v>6</v>
      </c>
      <c r="F37" s="6">
        <v>11</v>
      </c>
      <c r="G37" s="2" t="s">
        <v>45</v>
      </c>
      <c r="H37" s="2" t="s">
        <v>46</v>
      </c>
      <c r="I37" s="1">
        <v>40290</v>
      </c>
      <c r="J37" s="1">
        <v>41291</v>
      </c>
      <c r="K37" s="2" t="s">
        <v>310</v>
      </c>
      <c r="L37" s="2" t="s">
        <v>311</v>
      </c>
      <c r="M37" s="2" t="s">
        <v>241</v>
      </c>
      <c r="N37" s="2" t="s">
        <v>242</v>
      </c>
      <c r="O37" s="1">
        <v>39620</v>
      </c>
      <c r="P37" s="1">
        <v>40700</v>
      </c>
      <c r="Q37" s="2" t="s">
        <v>441</v>
      </c>
      <c r="R37" s="2" t="s">
        <v>317</v>
      </c>
      <c r="S37" s="14">
        <v>8.3650000000000002</v>
      </c>
    </row>
    <row r="38" spans="1:19" x14ac:dyDescent="0.25">
      <c r="A38" s="1">
        <v>41488</v>
      </c>
      <c r="B38" s="6">
        <v>136458</v>
      </c>
      <c r="D38" s="6">
        <v>5</v>
      </c>
      <c r="E38" s="6">
        <v>3</v>
      </c>
      <c r="F38" s="6">
        <v>8</v>
      </c>
      <c r="G38" s="2" t="s">
        <v>110</v>
      </c>
      <c r="H38" s="2" t="s">
        <v>109</v>
      </c>
      <c r="I38" s="1">
        <v>39171</v>
      </c>
      <c r="J38" s="1">
        <v>40193</v>
      </c>
      <c r="K38" s="2" t="s">
        <v>360</v>
      </c>
      <c r="L38" s="2" t="s">
        <v>325</v>
      </c>
      <c r="M38" s="2" t="s">
        <v>243</v>
      </c>
      <c r="N38" s="2" t="s">
        <v>244</v>
      </c>
      <c r="O38" s="1">
        <v>39267</v>
      </c>
      <c r="P38" s="1">
        <v>41488</v>
      </c>
      <c r="Q38" s="2" t="s">
        <v>310</v>
      </c>
      <c r="R38" s="2" t="s">
        <v>311</v>
      </c>
      <c r="S38" s="14">
        <v>0</v>
      </c>
    </row>
    <row r="39" spans="1:19" x14ac:dyDescent="0.25">
      <c r="A39" s="1">
        <v>41494</v>
      </c>
      <c r="B39" s="6">
        <v>136570</v>
      </c>
      <c r="D39" s="6">
        <v>4</v>
      </c>
      <c r="E39" s="6">
        <v>5</v>
      </c>
      <c r="F39" s="6">
        <v>9</v>
      </c>
      <c r="G39" s="2" t="s">
        <v>45</v>
      </c>
      <c r="H39" s="2" t="s">
        <v>46</v>
      </c>
      <c r="I39" s="1">
        <v>40290</v>
      </c>
      <c r="J39" s="1">
        <v>41291</v>
      </c>
      <c r="K39" s="2" t="s">
        <v>310</v>
      </c>
      <c r="L39" s="2" t="s">
        <v>311</v>
      </c>
      <c r="M39" s="2" t="s">
        <v>219</v>
      </c>
      <c r="N39" s="2" t="s">
        <v>220</v>
      </c>
      <c r="O39" s="1">
        <v>40200</v>
      </c>
      <c r="P39" s="1">
        <v>41494</v>
      </c>
      <c r="Q39" s="2" t="s">
        <v>478</v>
      </c>
      <c r="R39" s="2" t="s">
        <v>477</v>
      </c>
      <c r="S39" s="14">
        <v>4.9400000000000004</v>
      </c>
    </row>
    <row r="40" spans="1:19" x14ac:dyDescent="0.25">
      <c r="A40" s="1">
        <v>41502</v>
      </c>
      <c r="B40" s="6">
        <v>136455</v>
      </c>
      <c r="D40" s="6">
        <v>5</v>
      </c>
      <c r="E40" s="6">
        <v>4</v>
      </c>
      <c r="F40" s="6">
        <v>9</v>
      </c>
      <c r="G40" s="2" t="s">
        <v>85</v>
      </c>
      <c r="H40" s="2" t="s">
        <v>86</v>
      </c>
      <c r="I40" s="1">
        <v>39167</v>
      </c>
      <c r="J40" s="1">
        <v>39870</v>
      </c>
      <c r="K40" s="2" t="s">
        <v>314</v>
      </c>
      <c r="L40" s="2" t="s">
        <v>315</v>
      </c>
      <c r="M40" s="2" t="s">
        <v>245</v>
      </c>
      <c r="N40" s="2" t="s">
        <v>246</v>
      </c>
      <c r="O40" s="1">
        <v>40277</v>
      </c>
      <c r="P40" s="1">
        <v>41502</v>
      </c>
      <c r="Q40" s="2" t="s">
        <v>53</v>
      </c>
      <c r="R40" s="2" t="s">
        <v>54</v>
      </c>
      <c r="S40" s="14">
        <v>0.58599999999999997</v>
      </c>
    </row>
    <row r="41" spans="1:19" x14ac:dyDescent="0.25">
      <c r="A41" s="1">
        <v>41507</v>
      </c>
      <c r="B41" s="6">
        <v>136877</v>
      </c>
      <c r="D41" s="6">
        <v>3</v>
      </c>
      <c r="E41" s="6">
        <v>6</v>
      </c>
      <c r="F41" s="6">
        <v>9</v>
      </c>
      <c r="G41" s="2" t="s">
        <v>55</v>
      </c>
      <c r="H41" s="2" t="s">
        <v>56</v>
      </c>
      <c r="I41" s="1">
        <v>40261</v>
      </c>
      <c r="J41" s="1">
        <v>41001</v>
      </c>
      <c r="K41" s="2" t="s">
        <v>310</v>
      </c>
      <c r="L41" s="2" t="s">
        <v>311</v>
      </c>
      <c r="M41" s="2" t="s">
        <v>187</v>
      </c>
      <c r="N41" s="2" t="s">
        <v>188</v>
      </c>
      <c r="O41" s="1">
        <v>40119</v>
      </c>
      <c r="P41" s="1">
        <v>41507</v>
      </c>
      <c r="Q41" s="2" t="s">
        <v>346</v>
      </c>
      <c r="R41" s="2" t="s">
        <v>347</v>
      </c>
      <c r="S41" s="14">
        <v>4.6760000000000002</v>
      </c>
    </row>
    <row r="42" spans="1:19" x14ac:dyDescent="0.25">
      <c r="A42" s="1">
        <v>41518</v>
      </c>
      <c r="B42" s="6">
        <v>137002</v>
      </c>
      <c r="D42" s="6">
        <v>3</v>
      </c>
      <c r="E42" s="6">
        <v>4</v>
      </c>
      <c r="F42" s="6">
        <v>7</v>
      </c>
      <c r="G42" s="2" t="s">
        <v>37</v>
      </c>
      <c r="H42" s="2" t="s">
        <v>38</v>
      </c>
      <c r="I42" s="1">
        <v>39719</v>
      </c>
      <c r="J42" s="1">
        <v>41019</v>
      </c>
      <c r="K42" s="2" t="s">
        <v>318</v>
      </c>
      <c r="L42" s="2" t="s">
        <v>319</v>
      </c>
      <c r="M42" s="2" t="s">
        <v>189</v>
      </c>
      <c r="N42" s="2" t="s">
        <v>190</v>
      </c>
      <c r="O42" s="1">
        <v>38626</v>
      </c>
      <c r="P42" s="1">
        <v>39871</v>
      </c>
      <c r="Q42" s="2" t="s">
        <v>302</v>
      </c>
      <c r="R42" s="2" t="s">
        <v>303</v>
      </c>
      <c r="S42" s="14">
        <v>2.1480000000000001</v>
      </c>
    </row>
    <row r="43" spans="1:19" x14ac:dyDescent="0.25">
      <c r="A43" s="1">
        <v>41536</v>
      </c>
      <c r="B43" s="6">
        <v>137697</v>
      </c>
      <c r="D43" s="6">
        <v>1</v>
      </c>
      <c r="E43" s="6">
        <v>0</v>
      </c>
      <c r="F43" s="6">
        <v>1</v>
      </c>
      <c r="G43" s="2" t="s">
        <v>19</v>
      </c>
      <c r="H43" s="2" t="s">
        <v>20</v>
      </c>
      <c r="I43" s="1">
        <v>39669</v>
      </c>
      <c r="J43" s="1">
        <v>41220</v>
      </c>
      <c r="K43" s="2" t="s">
        <v>322</v>
      </c>
      <c r="L43" s="2" t="s">
        <v>323</v>
      </c>
      <c r="M43" s="2" t="s">
        <v>143</v>
      </c>
      <c r="N43" s="2" t="s">
        <v>144</v>
      </c>
      <c r="O43" s="1">
        <v>38629</v>
      </c>
      <c r="P43" s="1">
        <v>40423</v>
      </c>
      <c r="Q43" s="2" t="s">
        <v>348</v>
      </c>
      <c r="R43" s="2" t="s">
        <v>349</v>
      </c>
      <c r="S43" s="14">
        <v>7.274</v>
      </c>
    </row>
    <row r="44" spans="1:19" x14ac:dyDescent="0.25">
      <c r="A44" s="1">
        <v>41538</v>
      </c>
      <c r="B44" s="6">
        <v>137579</v>
      </c>
      <c r="D44" s="6">
        <v>7</v>
      </c>
      <c r="E44" s="6">
        <v>4</v>
      </c>
      <c r="F44" s="6">
        <v>11</v>
      </c>
      <c r="G44" s="2" t="s">
        <v>23</v>
      </c>
      <c r="H44" s="2" t="s">
        <v>24</v>
      </c>
      <c r="I44" s="1">
        <v>40563</v>
      </c>
      <c r="J44" s="1">
        <v>41201</v>
      </c>
      <c r="K44" s="2" t="s">
        <v>310</v>
      </c>
      <c r="L44" s="2" t="s">
        <v>311</v>
      </c>
      <c r="M44" s="2" t="s">
        <v>257</v>
      </c>
      <c r="N44" s="2" t="s">
        <v>258</v>
      </c>
      <c r="O44" s="1">
        <v>40025</v>
      </c>
      <c r="P44" s="1">
        <v>41538</v>
      </c>
      <c r="Q44" s="2" t="s">
        <v>423</v>
      </c>
      <c r="R44" s="2" t="s">
        <v>422</v>
      </c>
      <c r="S44" s="14">
        <v>2.1829999999999998</v>
      </c>
    </row>
    <row r="45" spans="1:19" x14ac:dyDescent="0.25">
      <c r="A45" s="1">
        <v>41545</v>
      </c>
      <c r="B45" s="6">
        <v>138017</v>
      </c>
      <c r="D45" s="6">
        <v>2</v>
      </c>
      <c r="E45" s="6">
        <v>3</v>
      </c>
      <c r="F45" s="6">
        <v>5</v>
      </c>
      <c r="G45" s="2" t="s">
        <v>35</v>
      </c>
      <c r="H45" s="2" t="s">
        <v>36</v>
      </c>
      <c r="I45" s="1">
        <v>39797</v>
      </c>
      <c r="J45" s="1">
        <v>41011</v>
      </c>
      <c r="K45" s="2" t="s">
        <v>330</v>
      </c>
      <c r="L45" s="2" t="s">
        <v>331</v>
      </c>
      <c r="M45" s="2" t="s">
        <v>161</v>
      </c>
      <c r="N45" s="2" t="s">
        <v>162</v>
      </c>
      <c r="O45" s="1">
        <v>39883</v>
      </c>
      <c r="P45" s="1">
        <v>41545</v>
      </c>
      <c r="Q45" s="2" t="s">
        <v>346</v>
      </c>
      <c r="R45" s="2" t="s">
        <v>347</v>
      </c>
      <c r="S45" s="14">
        <v>1.4159999999999999</v>
      </c>
    </row>
    <row r="46" spans="1:19" x14ac:dyDescent="0.25">
      <c r="A46" s="1">
        <v>41555</v>
      </c>
      <c r="B46" s="6">
        <v>137466</v>
      </c>
      <c r="D46" s="6">
        <v>7</v>
      </c>
      <c r="E46" s="6">
        <v>2</v>
      </c>
      <c r="F46" s="6">
        <v>9</v>
      </c>
      <c r="G46" s="2" t="s">
        <v>85</v>
      </c>
      <c r="H46" s="2" t="s">
        <v>86</v>
      </c>
      <c r="I46" s="1">
        <v>39167</v>
      </c>
      <c r="J46" s="1">
        <v>39870</v>
      </c>
      <c r="K46" s="2" t="s">
        <v>314</v>
      </c>
      <c r="L46" s="2" t="s">
        <v>315</v>
      </c>
      <c r="M46" s="2" t="s">
        <v>259</v>
      </c>
      <c r="N46" s="2" t="s">
        <v>260</v>
      </c>
      <c r="O46" s="1">
        <v>40097</v>
      </c>
      <c r="P46" s="1">
        <v>41555</v>
      </c>
      <c r="Q46" s="2" t="s">
        <v>17</v>
      </c>
      <c r="R46" s="2" t="s">
        <v>18</v>
      </c>
      <c r="S46" s="14">
        <v>0.97699999999999998</v>
      </c>
    </row>
    <row r="47" spans="1:19" x14ac:dyDescent="0.25">
      <c r="A47" s="1">
        <v>41555</v>
      </c>
      <c r="B47" s="6">
        <v>137110</v>
      </c>
      <c r="D47" s="6">
        <v>3</v>
      </c>
      <c r="E47" s="6">
        <v>4</v>
      </c>
      <c r="F47" s="6">
        <v>7</v>
      </c>
      <c r="G47" s="2" t="s">
        <v>57</v>
      </c>
      <c r="H47" s="2" t="s">
        <v>58</v>
      </c>
      <c r="I47" s="1">
        <v>39542</v>
      </c>
      <c r="J47" s="1">
        <v>41555</v>
      </c>
      <c r="K47" s="2" t="s">
        <v>480</v>
      </c>
      <c r="L47" s="2" t="s">
        <v>479</v>
      </c>
      <c r="M47" s="2" t="s">
        <v>191</v>
      </c>
      <c r="N47" s="2" t="s">
        <v>192</v>
      </c>
      <c r="O47" s="1">
        <v>38556</v>
      </c>
      <c r="P47" s="1">
        <v>40055</v>
      </c>
      <c r="Q47" s="2" t="s">
        <v>372</v>
      </c>
      <c r="R47" s="2" t="s">
        <v>373</v>
      </c>
      <c r="S47" s="14">
        <v>5.55</v>
      </c>
    </row>
    <row r="48" spans="1:19" x14ac:dyDescent="0.25">
      <c r="A48" s="1">
        <v>41561</v>
      </c>
      <c r="B48" s="6">
        <v>137816</v>
      </c>
      <c r="D48" s="6">
        <v>4</v>
      </c>
      <c r="E48" s="6">
        <v>8</v>
      </c>
      <c r="F48" s="6">
        <v>12</v>
      </c>
      <c r="G48" s="2" t="s">
        <v>71</v>
      </c>
      <c r="H48" s="2" t="s">
        <v>72</v>
      </c>
      <c r="I48" s="1">
        <v>39983</v>
      </c>
      <c r="J48" s="1">
        <v>40733</v>
      </c>
      <c r="K48" s="2" t="s">
        <v>481</v>
      </c>
      <c r="L48" s="2" t="s">
        <v>305</v>
      </c>
      <c r="M48" s="2" t="s">
        <v>221</v>
      </c>
      <c r="N48" s="2" t="s">
        <v>222</v>
      </c>
      <c r="O48" s="1">
        <v>40592</v>
      </c>
      <c r="P48" s="1">
        <v>41561</v>
      </c>
      <c r="Q48" s="2" t="s">
        <v>97</v>
      </c>
      <c r="R48" s="2" t="s">
        <v>482</v>
      </c>
      <c r="S48" s="14">
        <v>5.4930000000000003</v>
      </c>
    </row>
    <row r="49" spans="1:20" x14ac:dyDescent="0.25">
      <c r="A49" s="1">
        <v>41568</v>
      </c>
      <c r="B49" s="6">
        <v>138031</v>
      </c>
      <c r="D49" s="6">
        <v>3</v>
      </c>
      <c r="E49" s="6">
        <v>5</v>
      </c>
      <c r="F49" s="6">
        <v>8</v>
      </c>
      <c r="G49" s="2" t="s">
        <v>25</v>
      </c>
      <c r="H49" s="2" t="s">
        <v>26</v>
      </c>
      <c r="I49" s="1">
        <v>40226</v>
      </c>
      <c r="J49" s="1">
        <v>40940</v>
      </c>
      <c r="K49" s="2" t="s">
        <v>316</v>
      </c>
      <c r="L49" s="2" t="s">
        <v>317</v>
      </c>
      <c r="M49" s="2" t="s">
        <v>193</v>
      </c>
      <c r="N49" s="2" t="s">
        <v>194</v>
      </c>
      <c r="O49" s="1">
        <v>38200</v>
      </c>
      <c r="P49" s="1">
        <v>39646</v>
      </c>
      <c r="Q49" s="2" t="s">
        <v>338</v>
      </c>
      <c r="R49" s="2" t="s">
        <v>339</v>
      </c>
      <c r="S49" s="14">
        <v>4.7549999999999999</v>
      </c>
    </row>
    <row r="50" spans="1:20" s="20" customFormat="1" x14ac:dyDescent="0.25">
      <c r="A50" s="3">
        <v>41580</v>
      </c>
      <c r="B50" s="22">
        <v>138332</v>
      </c>
      <c r="C50" s="23"/>
      <c r="D50" s="22">
        <v>3</v>
      </c>
      <c r="E50" s="22">
        <v>3</v>
      </c>
      <c r="F50" s="22">
        <v>6</v>
      </c>
      <c r="G50" s="23" t="s">
        <v>59</v>
      </c>
      <c r="H50" s="23" t="s">
        <v>60</v>
      </c>
      <c r="I50" s="3">
        <v>41094</v>
      </c>
      <c r="J50" s="3">
        <v>41580</v>
      </c>
      <c r="K50" s="23" t="s">
        <v>484</v>
      </c>
      <c r="L50" s="23" t="s">
        <v>483</v>
      </c>
      <c r="M50" s="23" t="s">
        <v>195</v>
      </c>
      <c r="N50" s="23" t="s">
        <v>196</v>
      </c>
      <c r="O50" s="3">
        <v>39860</v>
      </c>
      <c r="P50" s="3">
        <v>41580</v>
      </c>
      <c r="Q50" s="23" t="s">
        <v>478</v>
      </c>
      <c r="R50" s="23" t="s">
        <v>477</v>
      </c>
      <c r="S50" s="24">
        <v>15.695</v>
      </c>
      <c r="T50" s="26">
        <v>4.9405227272727261</v>
      </c>
    </row>
    <row r="51" spans="1:20" x14ac:dyDescent="0.25">
      <c r="F51" s="6">
        <v>317</v>
      </c>
    </row>
    <row r="52" spans="1:20" x14ac:dyDescent="0.25">
      <c r="A52" s="1" t="s">
        <v>491</v>
      </c>
      <c r="D52" s="6">
        <v>5</v>
      </c>
      <c r="E52" s="6">
        <v>4</v>
      </c>
      <c r="F52" s="6">
        <v>9</v>
      </c>
    </row>
    <row r="53" spans="1:20" x14ac:dyDescent="0.25">
      <c r="A53" s="18" t="s">
        <v>492</v>
      </c>
      <c r="B53" s="19"/>
      <c r="C53" s="15"/>
      <c r="D53" s="19">
        <v>161</v>
      </c>
      <c r="E53" s="19">
        <v>147</v>
      </c>
      <c r="F53" s="19">
        <v>308</v>
      </c>
    </row>
    <row r="54" spans="1:20" x14ac:dyDescent="0.25">
      <c r="A54" s="1" t="s">
        <v>493</v>
      </c>
      <c r="F54" s="6">
        <v>44</v>
      </c>
    </row>
    <row r="55" spans="1:20" x14ac:dyDescent="0.25">
      <c r="A55" s="1" t="s">
        <v>494</v>
      </c>
      <c r="F55" s="6">
        <v>5</v>
      </c>
    </row>
  </sheetData>
  <sheetProtection password="CC10" sheet="1" objects="1" scenarios="1"/>
  <sortState ref="A2:S51">
    <sortCondition ref="C2:C5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6" sqref="C6"/>
    </sheetView>
  </sheetViews>
  <sheetFormatPr baseColWidth="10" defaultColWidth="9.140625" defaultRowHeight="15" x14ac:dyDescent="0.25"/>
  <cols>
    <col min="1" max="1" width="6.28515625" bestFit="1" customWidth="1"/>
    <col min="2" max="2" width="18.5703125" bestFit="1" customWidth="1"/>
    <col min="3" max="3" width="33.140625" bestFit="1" customWidth="1"/>
  </cols>
  <sheetData>
    <row r="1" spans="1:3" s="8" customFormat="1" x14ac:dyDescent="0.25">
      <c r="A1" s="8" t="s">
        <v>6</v>
      </c>
      <c r="B1" s="8" t="s">
        <v>127</v>
      </c>
      <c r="C1" s="8" t="s">
        <v>128</v>
      </c>
    </row>
    <row r="2" spans="1:3" x14ac:dyDescent="0.25">
      <c r="A2">
        <v>81</v>
      </c>
      <c r="B2" t="s">
        <v>310</v>
      </c>
      <c r="C2" t="s">
        <v>311</v>
      </c>
    </row>
    <row r="3" spans="1:3" x14ac:dyDescent="0.25">
      <c r="A3">
        <v>21</v>
      </c>
      <c r="B3" t="s">
        <v>358</v>
      </c>
      <c r="C3" t="s">
        <v>359</v>
      </c>
    </row>
    <row r="4" spans="1:3" x14ac:dyDescent="0.25">
      <c r="A4">
        <v>21</v>
      </c>
      <c r="B4" t="s">
        <v>316</v>
      </c>
      <c r="C4" t="s">
        <v>317</v>
      </c>
    </row>
    <row r="5" spans="1:3" x14ac:dyDescent="0.25">
      <c r="A5">
        <v>21</v>
      </c>
      <c r="B5" t="s">
        <v>324</v>
      </c>
      <c r="C5" t="s">
        <v>325</v>
      </c>
    </row>
    <row r="6" spans="1:3" x14ac:dyDescent="0.25">
      <c r="A6">
        <v>20</v>
      </c>
      <c r="B6" t="s">
        <v>322</v>
      </c>
      <c r="C6" t="s">
        <v>323</v>
      </c>
    </row>
    <row r="7" spans="1:3" x14ac:dyDescent="0.25">
      <c r="A7">
        <v>18</v>
      </c>
      <c r="B7" t="s">
        <v>314</v>
      </c>
      <c r="C7" t="s">
        <v>315</v>
      </c>
    </row>
    <row r="8" spans="1:3" x14ac:dyDescent="0.25">
      <c r="A8">
        <v>16</v>
      </c>
      <c r="B8" t="s">
        <v>328</v>
      </c>
      <c r="C8" t="s">
        <v>329</v>
      </c>
    </row>
    <row r="9" spans="1:3" x14ac:dyDescent="0.25">
      <c r="A9">
        <v>15</v>
      </c>
      <c r="B9" t="s">
        <v>312</v>
      </c>
      <c r="C9" t="s">
        <v>313</v>
      </c>
    </row>
    <row r="10" spans="1:3" x14ac:dyDescent="0.25">
      <c r="A10">
        <v>12</v>
      </c>
      <c r="B10" t="s">
        <v>481</v>
      </c>
      <c r="C10" t="s">
        <v>305</v>
      </c>
    </row>
    <row r="11" spans="1:3" x14ac:dyDescent="0.25">
      <c r="A11">
        <v>10</v>
      </c>
      <c r="B11" t="s">
        <v>308</v>
      </c>
      <c r="C11" t="s">
        <v>309</v>
      </c>
    </row>
    <row r="12" spans="1:3" x14ac:dyDescent="0.25">
      <c r="A12">
        <v>8</v>
      </c>
      <c r="B12" t="s">
        <v>468</v>
      </c>
      <c r="C12" t="s">
        <v>467</v>
      </c>
    </row>
    <row r="13" spans="1:3" x14ac:dyDescent="0.25">
      <c r="A13">
        <v>8</v>
      </c>
      <c r="B13" t="s">
        <v>302</v>
      </c>
      <c r="C13" t="s">
        <v>303</v>
      </c>
    </row>
    <row r="14" spans="1:3" x14ac:dyDescent="0.25">
      <c r="A14">
        <v>8</v>
      </c>
      <c r="B14" t="s">
        <v>326</v>
      </c>
      <c r="C14" t="s">
        <v>327</v>
      </c>
    </row>
    <row r="15" spans="1:3" x14ac:dyDescent="0.25">
      <c r="A15">
        <v>7</v>
      </c>
      <c r="B15" t="s">
        <v>318</v>
      </c>
      <c r="C15" t="s">
        <v>319</v>
      </c>
    </row>
    <row r="16" spans="1:3" x14ac:dyDescent="0.25">
      <c r="A16">
        <v>7</v>
      </c>
      <c r="B16" t="s">
        <v>451</v>
      </c>
      <c r="C16" t="s">
        <v>301</v>
      </c>
    </row>
    <row r="17" spans="1:3" x14ac:dyDescent="0.25">
      <c r="A17">
        <v>7</v>
      </c>
      <c r="B17" t="s">
        <v>462</v>
      </c>
      <c r="C17" t="s">
        <v>461</v>
      </c>
    </row>
    <row r="18" spans="1:3" x14ac:dyDescent="0.25">
      <c r="A18">
        <v>7</v>
      </c>
      <c r="B18" t="s">
        <v>480</v>
      </c>
      <c r="C18" t="s">
        <v>479</v>
      </c>
    </row>
    <row r="19" spans="1:3" x14ac:dyDescent="0.25">
      <c r="A19">
        <v>6</v>
      </c>
      <c r="B19" t="s">
        <v>346</v>
      </c>
      <c r="C19" t="s">
        <v>347</v>
      </c>
    </row>
    <row r="20" spans="1:3" x14ac:dyDescent="0.25">
      <c r="A20">
        <v>6</v>
      </c>
      <c r="B20" t="s">
        <v>484</v>
      </c>
      <c r="C20" t="s">
        <v>483</v>
      </c>
    </row>
    <row r="21" spans="1:3" x14ac:dyDescent="0.25">
      <c r="A21">
        <v>5</v>
      </c>
      <c r="B21" t="s">
        <v>330</v>
      </c>
      <c r="C21" t="s">
        <v>331</v>
      </c>
    </row>
    <row r="22" spans="1:3" x14ac:dyDescent="0.25">
      <c r="A22">
        <v>4</v>
      </c>
      <c r="B22" t="s">
        <v>332</v>
      </c>
      <c r="C22" t="s">
        <v>333</v>
      </c>
    </row>
    <row r="23" spans="1:3" x14ac:dyDescent="0.25">
      <c r="A23">
        <v>3</v>
      </c>
      <c r="B23" t="s">
        <v>348</v>
      </c>
      <c r="C23" t="s">
        <v>349</v>
      </c>
    </row>
    <row r="24" spans="1:3" x14ac:dyDescent="0.25">
      <c r="A24">
        <v>2</v>
      </c>
      <c r="B24" t="s">
        <v>320</v>
      </c>
      <c r="C24" t="s">
        <v>321</v>
      </c>
    </row>
    <row r="25" spans="1:3" x14ac:dyDescent="0.25">
      <c r="A25">
        <v>2</v>
      </c>
      <c r="B25" t="s">
        <v>458</v>
      </c>
      <c r="C25" t="s">
        <v>457</v>
      </c>
    </row>
    <row r="26" spans="1:3" x14ac:dyDescent="0.25">
      <c r="A26">
        <v>1</v>
      </c>
      <c r="B26" t="s">
        <v>464</v>
      </c>
      <c r="C26" t="s">
        <v>463</v>
      </c>
    </row>
    <row r="27" spans="1:3" x14ac:dyDescent="0.25">
      <c r="A27">
        <v>1</v>
      </c>
      <c r="B27" t="s">
        <v>474</v>
      </c>
      <c r="C27" t="s">
        <v>473</v>
      </c>
    </row>
    <row r="28" spans="1:3" x14ac:dyDescent="0.25">
      <c r="A28">
        <f>SUM(A2:A27)</f>
        <v>317</v>
      </c>
    </row>
  </sheetData>
  <sheetProtection password="CC10" sheet="1" objects="1" scenarios="1"/>
  <sortState ref="A2:J51">
    <sortCondition descending="1" ref="A2:A5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="85" zoomScaleNormal="85" workbookViewId="0">
      <selection activeCell="C15" sqref="C15"/>
    </sheetView>
  </sheetViews>
  <sheetFormatPr baseColWidth="10" defaultColWidth="9.140625" defaultRowHeight="15" x14ac:dyDescent="0.25"/>
  <cols>
    <col min="1" max="1" width="6.28515625" bestFit="1" customWidth="1"/>
    <col min="2" max="2" width="16.5703125" bestFit="1" customWidth="1"/>
    <col min="3" max="3" width="28.85546875" bestFit="1" customWidth="1"/>
  </cols>
  <sheetData>
    <row r="1" spans="1:3" s="8" customFormat="1" x14ac:dyDescent="0.25">
      <c r="A1" s="8" t="s">
        <v>6</v>
      </c>
      <c r="B1" s="8" t="s">
        <v>294</v>
      </c>
      <c r="C1" s="8" t="s">
        <v>295</v>
      </c>
    </row>
    <row r="2" spans="1:3" x14ac:dyDescent="0.25">
      <c r="A2">
        <v>21</v>
      </c>
      <c r="B2" t="s">
        <v>423</v>
      </c>
      <c r="C2" t="s">
        <v>422</v>
      </c>
    </row>
    <row r="3" spans="1:3" x14ac:dyDescent="0.25">
      <c r="A3">
        <v>21</v>
      </c>
      <c r="B3" t="s">
        <v>310</v>
      </c>
      <c r="C3" t="s">
        <v>311</v>
      </c>
    </row>
    <row r="4" spans="1:3" x14ac:dyDescent="0.25">
      <c r="A4">
        <v>20</v>
      </c>
      <c r="B4" t="s">
        <v>302</v>
      </c>
      <c r="C4" t="s">
        <v>303</v>
      </c>
    </row>
    <row r="5" spans="1:3" x14ac:dyDescent="0.25">
      <c r="A5">
        <v>18</v>
      </c>
      <c r="B5" t="s">
        <v>460</v>
      </c>
      <c r="C5" t="s">
        <v>472</v>
      </c>
    </row>
    <row r="6" spans="1:3" x14ac:dyDescent="0.25">
      <c r="A6">
        <v>17</v>
      </c>
      <c r="B6" t="s">
        <v>324</v>
      </c>
      <c r="C6" t="s">
        <v>340</v>
      </c>
    </row>
    <row r="7" spans="1:3" x14ac:dyDescent="0.25">
      <c r="A7">
        <v>16</v>
      </c>
      <c r="B7" t="s">
        <v>441</v>
      </c>
      <c r="C7" t="s">
        <v>317</v>
      </c>
    </row>
    <row r="8" spans="1:3" x14ac:dyDescent="0.25">
      <c r="A8">
        <v>15</v>
      </c>
      <c r="B8" t="s">
        <v>478</v>
      </c>
      <c r="C8" t="s">
        <v>477</v>
      </c>
    </row>
    <row r="9" spans="1:3" x14ac:dyDescent="0.25">
      <c r="A9">
        <v>14</v>
      </c>
      <c r="B9" t="s">
        <v>346</v>
      </c>
      <c r="C9" t="s">
        <v>347</v>
      </c>
    </row>
    <row r="10" spans="1:3" x14ac:dyDescent="0.25">
      <c r="A10">
        <v>13</v>
      </c>
      <c r="B10" t="s">
        <v>440</v>
      </c>
      <c r="C10" t="s">
        <v>439</v>
      </c>
    </row>
    <row r="11" spans="1:3" x14ac:dyDescent="0.25">
      <c r="A11">
        <v>12</v>
      </c>
      <c r="B11" t="s">
        <v>97</v>
      </c>
      <c r="C11" t="s">
        <v>98</v>
      </c>
    </row>
    <row r="12" spans="1:3" x14ac:dyDescent="0.25">
      <c r="A12">
        <v>11</v>
      </c>
      <c r="B12" t="s">
        <v>53</v>
      </c>
      <c r="C12" t="s">
        <v>54</v>
      </c>
    </row>
    <row r="13" spans="1:3" x14ac:dyDescent="0.25">
      <c r="A13">
        <v>9</v>
      </c>
      <c r="B13" t="s">
        <v>456</v>
      </c>
      <c r="C13" t="s">
        <v>455</v>
      </c>
    </row>
    <row r="14" spans="1:3" x14ac:dyDescent="0.25">
      <c r="A14">
        <v>9</v>
      </c>
      <c r="B14" t="s">
        <v>341</v>
      </c>
      <c r="C14" t="s">
        <v>319</v>
      </c>
    </row>
    <row r="15" spans="1:3" x14ac:dyDescent="0.25">
      <c r="A15">
        <v>9</v>
      </c>
      <c r="B15" t="s">
        <v>17</v>
      </c>
      <c r="C15" t="s">
        <v>18</v>
      </c>
    </row>
    <row r="16" spans="1:3" x14ac:dyDescent="0.25">
      <c r="A16">
        <v>8</v>
      </c>
      <c r="B16" t="s">
        <v>338</v>
      </c>
      <c r="C16" t="s">
        <v>339</v>
      </c>
    </row>
    <row r="17" spans="1:3" x14ac:dyDescent="0.25">
      <c r="A17">
        <v>8</v>
      </c>
      <c r="B17" t="s">
        <v>334</v>
      </c>
      <c r="C17" t="s">
        <v>335</v>
      </c>
    </row>
    <row r="18" spans="1:3" x14ac:dyDescent="0.25">
      <c r="A18">
        <v>8</v>
      </c>
      <c r="B18" t="s">
        <v>300</v>
      </c>
      <c r="C18" t="s">
        <v>301</v>
      </c>
    </row>
    <row r="19" spans="1:3" x14ac:dyDescent="0.25">
      <c r="A19">
        <v>8</v>
      </c>
      <c r="B19" t="s">
        <v>438</v>
      </c>
      <c r="C19" t="s">
        <v>495</v>
      </c>
    </row>
    <row r="20" spans="1:3" x14ac:dyDescent="0.25">
      <c r="A20">
        <v>7</v>
      </c>
      <c r="B20" t="s">
        <v>372</v>
      </c>
      <c r="C20" t="s">
        <v>373</v>
      </c>
    </row>
    <row r="21" spans="1:3" x14ac:dyDescent="0.25">
      <c r="A21">
        <v>7</v>
      </c>
      <c r="B21" t="s">
        <v>308</v>
      </c>
      <c r="C21" t="s">
        <v>309</v>
      </c>
    </row>
    <row r="22" spans="1:3" x14ac:dyDescent="0.25">
      <c r="A22">
        <v>7</v>
      </c>
      <c r="B22" t="s">
        <v>322</v>
      </c>
      <c r="C22" t="s">
        <v>323</v>
      </c>
    </row>
    <row r="23" spans="1:3" x14ac:dyDescent="0.25">
      <c r="A23">
        <v>7</v>
      </c>
      <c r="B23" t="s">
        <v>410</v>
      </c>
      <c r="C23" t="s">
        <v>452</v>
      </c>
    </row>
    <row r="24" spans="1:3" x14ac:dyDescent="0.25">
      <c r="A24">
        <v>6</v>
      </c>
      <c r="B24" t="s">
        <v>470</v>
      </c>
      <c r="C24" t="s">
        <v>469</v>
      </c>
    </row>
    <row r="25" spans="1:3" x14ac:dyDescent="0.25">
      <c r="A25">
        <v>6</v>
      </c>
      <c r="B25" t="s">
        <v>445</v>
      </c>
      <c r="C25" t="s">
        <v>444</v>
      </c>
    </row>
    <row r="26" spans="1:3" x14ac:dyDescent="0.25">
      <c r="A26">
        <v>6</v>
      </c>
      <c r="B26" t="s">
        <v>336</v>
      </c>
      <c r="C26" t="s">
        <v>337</v>
      </c>
    </row>
    <row r="27" spans="1:3" x14ac:dyDescent="0.25">
      <c r="A27">
        <v>6</v>
      </c>
      <c r="B27" t="s">
        <v>431</v>
      </c>
      <c r="C27" t="s">
        <v>430</v>
      </c>
    </row>
    <row r="28" spans="1:3" x14ac:dyDescent="0.25">
      <c r="A28">
        <v>5</v>
      </c>
      <c r="B28" t="s">
        <v>344</v>
      </c>
      <c r="C28" t="s">
        <v>345</v>
      </c>
    </row>
    <row r="29" spans="1:3" x14ac:dyDescent="0.25">
      <c r="A29">
        <v>4</v>
      </c>
      <c r="B29" t="s">
        <v>450</v>
      </c>
      <c r="C29" t="s">
        <v>449</v>
      </c>
    </row>
    <row r="30" spans="1:3" x14ac:dyDescent="0.25">
      <c r="A30">
        <v>4</v>
      </c>
      <c r="B30" t="s">
        <v>27</v>
      </c>
      <c r="C30" t="s">
        <v>28</v>
      </c>
    </row>
    <row r="31" spans="1:3" x14ac:dyDescent="0.25">
      <c r="A31">
        <v>3</v>
      </c>
      <c r="B31" t="s">
        <v>342</v>
      </c>
      <c r="C31" t="s">
        <v>343</v>
      </c>
    </row>
    <row r="32" spans="1:3" x14ac:dyDescent="0.25">
      <c r="A32">
        <v>3</v>
      </c>
      <c r="B32" t="s">
        <v>443</v>
      </c>
      <c r="C32" t="s">
        <v>442</v>
      </c>
    </row>
    <row r="33" spans="1:3" x14ac:dyDescent="0.25">
      <c r="A33">
        <v>2</v>
      </c>
      <c r="B33" t="s">
        <v>365</v>
      </c>
      <c r="C33" t="s">
        <v>366</v>
      </c>
    </row>
    <row r="34" spans="1:3" x14ac:dyDescent="0.25">
      <c r="A34">
        <v>2</v>
      </c>
      <c r="B34" t="s">
        <v>448</v>
      </c>
      <c r="C34" t="s">
        <v>447</v>
      </c>
    </row>
    <row r="35" spans="1:3" x14ac:dyDescent="0.25">
      <c r="A35">
        <v>2</v>
      </c>
      <c r="B35" t="s">
        <v>459</v>
      </c>
      <c r="C35" t="s">
        <v>412</v>
      </c>
    </row>
    <row r="36" spans="1:3" x14ac:dyDescent="0.25">
      <c r="A36">
        <v>1</v>
      </c>
      <c r="B36" t="s">
        <v>348</v>
      </c>
      <c r="C36" t="s">
        <v>349</v>
      </c>
    </row>
    <row r="37" spans="1:3" x14ac:dyDescent="0.25">
      <c r="A37">
        <v>1</v>
      </c>
      <c r="B37" t="s">
        <v>476</v>
      </c>
      <c r="C37" t="s">
        <v>475</v>
      </c>
    </row>
    <row r="38" spans="1:3" x14ac:dyDescent="0.25">
      <c r="A38">
        <v>1</v>
      </c>
      <c r="B38" t="s">
        <v>466</v>
      </c>
      <c r="C38" t="s">
        <v>465</v>
      </c>
    </row>
  </sheetData>
  <sheetProtection password="CC10" sheet="1" objects="1" scenarios="1"/>
  <sortState ref="A2:J84">
    <sortCondition descending="1" ref="A2:A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Registrert i 2013</vt:lpstr>
      <vt:lpstr>Antall i avl 2013</vt:lpstr>
      <vt:lpstr>Hanner&amp;Tisper</vt:lpstr>
      <vt:lpstr>FarFar 2013</vt:lpstr>
      <vt:lpstr>MorFar 2013</vt:lpstr>
      <vt:lpstr>'Registrert i 2013'!OLE_LINK2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Silje Rudland</dc:creator>
  <cp:lastModifiedBy>Bondø, Tor-Hartvig</cp:lastModifiedBy>
  <dcterms:created xsi:type="dcterms:W3CDTF">2014-05-06T09:41:42Z</dcterms:created>
  <dcterms:modified xsi:type="dcterms:W3CDTF">2014-11-26T08:52:17Z</dcterms:modified>
</cp:coreProperties>
</file>