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360" windowHeight="8190" activeTab="0"/>
  </bookViews>
  <sheets>
    <sheet name="Ark1" sheetId="1" r:id="rId1"/>
    <sheet name="Ark2" sheetId="2" r:id="rId2"/>
    <sheet name="Ark3" sheetId="3" r:id="rId3"/>
    <sheet name="Ark4" sheetId="4" r:id="rId4"/>
  </sheets>
  <definedNames/>
  <calcPr fullCalcOnLoad="1"/>
</workbook>
</file>

<file path=xl/sharedStrings.xml><?xml version="1.0" encoding="utf-8"?>
<sst xmlns="http://schemas.openxmlformats.org/spreadsheetml/2006/main" count="80" uniqueCount="69">
  <si>
    <t>Inntekter</t>
  </si>
  <si>
    <t>Medlemskontigent</t>
  </si>
  <si>
    <t>Antall</t>
  </si>
  <si>
    <t>Pris</t>
  </si>
  <si>
    <t>Sum</t>
  </si>
  <si>
    <t>Klubbmedlem</t>
  </si>
  <si>
    <t>1/2 år + familiemedlem</t>
  </si>
  <si>
    <t>Medlem uten Fuglehunden</t>
  </si>
  <si>
    <t>Medlemskontigent total</t>
  </si>
  <si>
    <t>Sponsorinntekter</t>
  </si>
  <si>
    <t>Jakt</t>
  </si>
  <si>
    <t>Sponsorinntekter total</t>
  </si>
  <si>
    <t>Avlsarbeid</t>
  </si>
  <si>
    <t>Valpeliste</t>
  </si>
  <si>
    <t>Avlsarbeid total</t>
  </si>
  <si>
    <t>Renteinntekter</t>
  </si>
  <si>
    <t>Renteinntekter total</t>
  </si>
  <si>
    <t>Sum inntekter</t>
  </si>
  <si>
    <t>Kostnader</t>
  </si>
  <si>
    <t>Avgifter</t>
  </si>
  <si>
    <t>FKF Samarbeidsavgift</t>
  </si>
  <si>
    <t>Avgifter total</t>
  </si>
  <si>
    <t>Informasjon - publikasjoner</t>
  </si>
  <si>
    <t>Fuglehunden (6 utgaver)</t>
  </si>
  <si>
    <t>Informasjon - publikasjoner total</t>
  </si>
  <si>
    <t>Avlsrådmøter, saksbehandling og reiser</t>
  </si>
  <si>
    <t>Søk på hund</t>
  </si>
  <si>
    <t>Indexbasert avl, konsulttjenester</t>
  </si>
  <si>
    <t>Fuglehundprøver</t>
  </si>
  <si>
    <t>NM-lag</t>
  </si>
  <si>
    <t>Fuglehundprøver total</t>
  </si>
  <si>
    <t>Utstilling - profilering</t>
  </si>
  <si>
    <t>Utstillingsmøter, forberedelse, reiser</t>
  </si>
  <si>
    <t>Utstilling - profilering total</t>
  </si>
  <si>
    <t>Styrende organer</t>
  </si>
  <si>
    <t>Generelforsamling</t>
  </si>
  <si>
    <t>Styremøter</t>
  </si>
  <si>
    <t>Møter i FKF/Raseutvalget</t>
  </si>
  <si>
    <t>Relasjoner avdelinger</t>
  </si>
  <si>
    <t>Relasjoner utenlandske søsterklubber</t>
  </si>
  <si>
    <t>Styrende organer total</t>
  </si>
  <si>
    <t>Klubbservice</t>
  </si>
  <si>
    <t>Kontorrekvisita</t>
  </si>
  <si>
    <t>IT-kostnader</t>
  </si>
  <si>
    <t>Porto og frakt</t>
  </si>
  <si>
    <t>Regnskapsføring</t>
  </si>
  <si>
    <t>Forsikringer</t>
  </si>
  <si>
    <t>Gaver</t>
  </si>
  <si>
    <t>Annet</t>
  </si>
  <si>
    <t>Klubbservice total</t>
  </si>
  <si>
    <t xml:space="preserve">Sum kostnader </t>
  </si>
  <si>
    <t>Budsjettert resultat</t>
  </si>
  <si>
    <t xml:space="preserve">Informasjonshefte </t>
  </si>
  <si>
    <t>Fellesutstillingen</t>
  </si>
  <si>
    <t>Utstilling</t>
  </si>
  <si>
    <t>Utstilling total</t>
  </si>
  <si>
    <t>Lønn klubbsekretær</t>
  </si>
  <si>
    <t>Klubbsekretær AGA</t>
  </si>
  <si>
    <t>Klubbsekretær OTP</t>
  </si>
  <si>
    <t>Feripenger klubbsekretær</t>
  </si>
  <si>
    <t>Avlsberegninger</t>
  </si>
  <si>
    <t>Drift nettside</t>
  </si>
  <si>
    <t>Aktivitetsstøtte</t>
  </si>
  <si>
    <t>Tlf sekretær</t>
  </si>
  <si>
    <t>Budsjett 2013</t>
  </si>
  <si>
    <t>Nm skog</t>
  </si>
  <si>
    <t>Kostnader klubbsider</t>
  </si>
  <si>
    <t>Kalender</t>
  </si>
  <si>
    <t>Mva refusjon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</si>
</sst>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&quot;kr&quot;\ #,##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 quotePrefix="1">
      <alignment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 quotePrefix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13" xfId="0" applyNumberFormat="1" applyFont="1" applyFill="1" applyBorder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7"/>
  <sheetViews>
    <sheetView tabSelected="1" workbookViewId="0" topLeftCell="A76">
      <selection activeCell="D82" sqref="D82"/>
    </sheetView>
  </sheetViews>
  <sheetFormatPr defaultColWidth="11.421875" defaultRowHeight="12.75"/>
  <cols>
    <col min="1" max="1" width="49.7109375" style="0" customWidth="1"/>
    <col min="2" max="2" width="9.7109375" style="0" customWidth="1"/>
    <col min="3" max="4" width="9.7109375" style="23" customWidth="1"/>
  </cols>
  <sheetData>
    <row r="1" ht="25.5" customHeight="1">
      <c r="A1" s="4" t="s">
        <v>64</v>
      </c>
    </row>
    <row r="3" spans="1:4" s="1" customFormat="1" ht="12.75">
      <c r="A3" s="1" t="s">
        <v>0</v>
      </c>
      <c r="B3" s="10" t="s">
        <v>2</v>
      </c>
      <c r="C3" s="24" t="s">
        <v>3</v>
      </c>
      <c r="D3" s="24" t="s">
        <v>4</v>
      </c>
    </row>
    <row r="5" ht="12.75">
      <c r="A5" s="1" t="s">
        <v>1</v>
      </c>
    </row>
    <row r="6" spans="1:4" ht="12.75">
      <c r="A6" t="s">
        <v>5</v>
      </c>
      <c r="B6" s="19">
        <v>1300</v>
      </c>
      <c r="C6" s="25">
        <v>450</v>
      </c>
      <c r="D6" s="23">
        <f>B6*C6</f>
        <v>585000</v>
      </c>
    </row>
    <row r="7" spans="1:4" ht="12.75">
      <c r="A7" t="s">
        <v>6</v>
      </c>
      <c r="B7">
        <v>100</v>
      </c>
      <c r="C7" s="23">
        <v>200</v>
      </c>
      <c r="D7" s="23">
        <f>B7*C7</f>
        <v>20000</v>
      </c>
    </row>
    <row r="8" spans="1:4" ht="12.75">
      <c r="A8" t="s">
        <v>7</v>
      </c>
      <c r="B8">
        <v>150</v>
      </c>
      <c r="C8" s="23">
        <v>200</v>
      </c>
      <c r="D8" s="23">
        <f>B8*C8</f>
        <v>30000</v>
      </c>
    </row>
    <row r="10" spans="1:4" s="6" customFormat="1" ht="15">
      <c r="A10" s="8" t="s">
        <v>8</v>
      </c>
      <c r="B10" s="8"/>
      <c r="C10" s="26"/>
      <c r="D10" s="26">
        <f>D6+D7+D8+D9</f>
        <v>635000</v>
      </c>
    </row>
    <row r="12" ht="12.75">
      <c r="A12" s="2" t="s">
        <v>9</v>
      </c>
    </row>
    <row r="13" spans="1:4" ht="12.75">
      <c r="A13" t="s">
        <v>10</v>
      </c>
      <c r="B13">
        <v>1</v>
      </c>
      <c r="C13" s="23">
        <v>12000</v>
      </c>
      <c r="D13" s="23">
        <f>B13*C13</f>
        <v>12000</v>
      </c>
    </row>
    <row r="14" spans="1:4" ht="12.75">
      <c r="A14" s="3" t="s">
        <v>67</v>
      </c>
      <c r="B14">
        <v>1</v>
      </c>
      <c r="C14" s="23">
        <v>60000</v>
      </c>
      <c r="D14" s="23">
        <f>B14*C14</f>
        <v>60000</v>
      </c>
    </row>
    <row r="15" spans="1:4" ht="12.75">
      <c r="A15" s="3" t="s">
        <v>68</v>
      </c>
      <c r="B15">
        <v>1</v>
      </c>
      <c r="C15" s="23">
        <v>25000</v>
      </c>
      <c r="D15" s="23">
        <f>B15*C15</f>
        <v>25000</v>
      </c>
    </row>
    <row r="16" ht="12.75">
      <c r="A16" s="3"/>
    </row>
    <row r="17" spans="1:4" s="5" customFormat="1" ht="15">
      <c r="A17" s="11" t="s">
        <v>11</v>
      </c>
      <c r="B17" s="11"/>
      <c r="C17" s="27"/>
      <c r="D17" s="27">
        <f>D13+D14+D15+D16</f>
        <v>97000</v>
      </c>
    </row>
    <row r="18" spans="1:4" s="5" customFormat="1" ht="15">
      <c r="A18" s="17"/>
      <c r="B18" s="17"/>
      <c r="C18" s="28"/>
      <c r="D18" s="28"/>
    </row>
    <row r="19" spans="1:4" s="5" customFormat="1" ht="15">
      <c r="A19" s="1" t="s">
        <v>28</v>
      </c>
      <c r="B19" s="17"/>
      <c r="C19" s="28"/>
      <c r="D19" s="28"/>
    </row>
    <row r="20" spans="1:4" s="5" customFormat="1" ht="15">
      <c r="A20" t="s">
        <v>65</v>
      </c>
      <c r="B20">
        <v>1</v>
      </c>
      <c r="C20" s="23">
        <v>0</v>
      </c>
      <c r="D20" s="23">
        <f>B20*C20</f>
        <v>0</v>
      </c>
    </row>
    <row r="21" spans="1:4" s="5" customFormat="1" ht="15">
      <c r="A21"/>
      <c r="B21"/>
      <c r="C21" s="23"/>
      <c r="D21" s="23"/>
    </row>
    <row r="22" spans="1:4" s="5" customFormat="1" ht="15">
      <c r="A22" s="8" t="s">
        <v>30</v>
      </c>
      <c r="B22" s="22"/>
      <c r="C22" s="29"/>
      <c r="D22" s="27">
        <f>D20+D21</f>
        <v>0</v>
      </c>
    </row>
    <row r="23" spans="1:4" s="5" customFormat="1" ht="15">
      <c r="A23"/>
      <c r="B23"/>
      <c r="C23" s="23"/>
      <c r="D23" s="23"/>
    </row>
    <row r="24" spans="1:4" s="5" customFormat="1" ht="15">
      <c r="A24" s="17" t="s">
        <v>54</v>
      </c>
      <c r="B24" s="17"/>
      <c r="C24" s="28"/>
      <c r="D24" s="28"/>
    </row>
    <row r="25" spans="1:4" ht="12.75">
      <c r="A25" t="s">
        <v>53</v>
      </c>
      <c r="B25">
        <v>1</v>
      </c>
      <c r="C25" s="23">
        <v>10000</v>
      </c>
      <c r="D25" s="30">
        <f>B25*C25</f>
        <v>10000</v>
      </c>
    </row>
    <row r="26" ht="12.75">
      <c r="D26" s="30"/>
    </row>
    <row r="27" spans="1:4" s="3" customFormat="1" ht="12.75">
      <c r="A27" s="20" t="s">
        <v>55</v>
      </c>
      <c r="B27" s="21"/>
      <c r="C27" s="31"/>
      <c r="D27" s="32">
        <f>D25+D26</f>
        <v>10000</v>
      </c>
    </row>
    <row r="28" spans="1:4" ht="12.75">
      <c r="A28" s="18"/>
      <c r="D28" s="33"/>
    </row>
    <row r="29" spans="1:4" s="1" customFormat="1" ht="12.75">
      <c r="A29" s="1" t="s">
        <v>12</v>
      </c>
      <c r="C29" s="34"/>
      <c r="D29" s="34"/>
    </row>
    <row r="30" spans="1:4" ht="12.75">
      <c r="A30" t="s">
        <v>13</v>
      </c>
      <c r="B30">
        <v>40</v>
      </c>
      <c r="C30" s="23">
        <v>300</v>
      </c>
      <c r="D30" s="23">
        <f>B30*C30</f>
        <v>12000</v>
      </c>
    </row>
    <row r="32" spans="1:4" s="7" customFormat="1" ht="15">
      <c r="A32" s="8" t="s">
        <v>14</v>
      </c>
      <c r="B32" s="12"/>
      <c r="C32" s="35"/>
      <c r="D32" s="26">
        <f>D30+D31</f>
        <v>12000</v>
      </c>
    </row>
    <row r="34" ht="12.75">
      <c r="A34" s="1" t="s">
        <v>15</v>
      </c>
    </row>
    <row r="35" spans="1:4" ht="12.75">
      <c r="A35" t="s">
        <v>15</v>
      </c>
      <c r="B35">
        <v>1</v>
      </c>
      <c r="C35" s="23">
        <v>15000</v>
      </c>
      <c r="D35" s="23">
        <f>B35*C35</f>
        <v>15000</v>
      </c>
    </row>
    <row r="37" spans="1:4" s="6" customFormat="1" ht="15">
      <c r="A37" s="8" t="s">
        <v>16</v>
      </c>
      <c r="B37" s="8"/>
      <c r="C37" s="26"/>
      <c r="D37" s="26">
        <f>D35+D36</f>
        <v>15000</v>
      </c>
    </row>
    <row r="39" spans="1:4" s="6" customFormat="1" ht="15">
      <c r="A39" s="14" t="s">
        <v>17</v>
      </c>
      <c r="B39" s="15"/>
      <c r="C39" s="36"/>
      <c r="D39" s="37">
        <f>D10+D17+D22+D27+D32+D37</f>
        <v>769000</v>
      </c>
    </row>
    <row r="42" spans="1:4" ht="12.75">
      <c r="A42" s="1" t="s">
        <v>18</v>
      </c>
      <c r="B42" s="10" t="s">
        <v>2</v>
      </c>
      <c r="C42" s="24" t="s">
        <v>3</v>
      </c>
      <c r="D42" s="24" t="s">
        <v>4</v>
      </c>
    </row>
    <row r="44" spans="1:4" s="1" customFormat="1" ht="12.75">
      <c r="A44" s="1" t="s">
        <v>19</v>
      </c>
      <c r="C44" s="34"/>
      <c r="D44" s="34"/>
    </row>
    <row r="45" spans="1:4" ht="12.75">
      <c r="A45" t="s">
        <v>20</v>
      </c>
      <c r="B45">
        <v>1550</v>
      </c>
      <c r="C45" s="23">
        <v>15</v>
      </c>
      <c r="D45" s="23">
        <f>B45*C45</f>
        <v>23250</v>
      </c>
    </row>
    <row r="47" spans="1:4" s="6" customFormat="1" ht="15">
      <c r="A47" s="8" t="s">
        <v>21</v>
      </c>
      <c r="B47" s="8"/>
      <c r="C47" s="26"/>
      <c r="D47" s="26">
        <f>D45+D46</f>
        <v>23250</v>
      </c>
    </row>
    <row r="49" spans="1:4" s="1" customFormat="1" ht="12.75">
      <c r="A49" s="1" t="s">
        <v>22</v>
      </c>
      <c r="C49" s="34"/>
      <c r="D49" s="34"/>
    </row>
    <row r="50" spans="1:4" ht="12.75">
      <c r="A50" t="s">
        <v>23</v>
      </c>
      <c r="B50">
        <v>9350</v>
      </c>
      <c r="C50" s="23">
        <v>23</v>
      </c>
      <c r="D50" s="23">
        <f>B50*C50</f>
        <v>215050</v>
      </c>
    </row>
    <row r="51" spans="1:4" ht="12.75">
      <c r="A51" t="s">
        <v>66</v>
      </c>
      <c r="B51">
        <v>12</v>
      </c>
      <c r="C51" s="23">
        <v>1000</v>
      </c>
      <c r="D51" s="23">
        <f>B51*C51</f>
        <v>12000</v>
      </c>
    </row>
    <row r="53" spans="1:4" s="6" customFormat="1" ht="15">
      <c r="A53" s="8" t="s">
        <v>24</v>
      </c>
      <c r="B53" s="8"/>
      <c r="C53" s="26"/>
      <c r="D53" s="26">
        <f>D50+D51+D52</f>
        <v>227050</v>
      </c>
    </row>
    <row r="55" spans="1:4" s="1" customFormat="1" ht="12.75">
      <c r="A55" s="1" t="s">
        <v>12</v>
      </c>
      <c r="C55" s="34"/>
      <c r="D55" s="34"/>
    </row>
    <row r="56" spans="1:4" ht="12.75">
      <c r="A56" t="s">
        <v>52</v>
      </c>
      <c r="B56">
        <v>1</v>
      </c>
      <c r="C56" s="23">
        <v>5000</v>
      </c>
      <c r="D56" s="23">
        <f aca="true" t="shared" si="0" ref="D56:D61">B56*C56</f>
        <v>5000</v>
      </c>
    </row>
    <row r="57" spans="1:4" ht="12.75">
      <c r="A57" t="s">
        <v>25</v>
      </c>
      <c r="B57">
        <v>1</v>
      </c>
      <c r="C57" s="23">
        <v>10000</v>
      </c>
      <c r="D57" s="23">
        <f t="shared" si="0"/>
        <v>10000</v>
      </c>
    </row>
    <row r="58" spans="1:4" ht="12.75">
      <c r="A58" t="s">
        <v>26</v>
      </c>
      <c r="B58">
        <v>12</v>
      </c>
      <c r="C58" s="23">
        <v>2250</v>
      </c>
      <c r="D58" s="23">
        <f t="shared" si="0"/>
        <v>27000</v>
      </c>
    </row>
    <row r="59" spans="1:4" ht="12.75">
      <c r="A59" t="s">
        <v>60</v>
      </c>
      <c r="B59">
        <v>1</v>
      </c>
      <c r="C59" s="23">
        <v>5000</v>
      </c>
      <c r="D59" s="23">
        <f t="shared" si="0"/>
        <v>5000</v>
      </c>
    </row>
    <row r="60" spans="1:4" ht="12.75">
      <c r="A60" t="s">
        <v>27</v>
      </c>
      <c r="B60">
        <v>4</v>
      </c>
      <c r="C60" s="23">
        <v>3000</v>
      </c>
      <c r="D60" s="23">
        <f t="shared" si="0"/>
        <v>12000</v>
      </c>
    </row>
    <row r="61" spans="1:4" ht="12.75">
      <c r="A61" t="s">
        <v>67</v>
      </c>
      <c r="B61">
        <v>1</v>
      </c>
      <c r="C61" s="23">
        <v>60000</v>
      </c>
      <c r="D61" s="23">
        <f t="shared" si="0"/>
        <v>60000</v>
      </c>
    </row>
    <row r="63" spans="1:4" s="6" customFormat="1" ht="15">
      <c r="A63" s="8" t="s">
        <v>14</v>
      </c>
      <c r="B63" s="8"/>
      <c r="C63" s="26"/>
      <c r="D63" s="26">
        <f>D56+D57+D58+D59+D60+D61+D62</f>
        <v>119000</v>
      </c>
    </row>
    <row r="65" spans="1:4" s="1" customFormat="1" ht="12.75">
      <c r="A65" s="1" t="s">
        <v>28</v>
      </c>
      <c r="C65" s="34"/>
      <c r="D65" s="34"/>
    </row>
    <row r="66" spans="1:4" ht="12.75">
      <c r="A66" t="s">
        <v>29</v>
      </c>
      <c r="B66">
        <v>3</v>
      </c>
      <c r="C66" s="23">
        <v>10000</v>
      </c>
      <c r="D66" s="23">
        <f>B66*C66</f>
        <v>30000</v>
      </c>
    </row>
    <row r="67" spans="1:4" ht="12.75">
      <c r="A67" s="3" t="s">
        <v>65</v>
      </c>
      <c r="B67">
        <v>1</v>
      </c>
      <c r="C67" s="23">
        <v>0</v>
      </c>
      <c r="D67" s="23">
        <f>B67*C67</f>
        <v>0</v>
      </c>
    </row>
    <row r="68" ht="12.75">
      <c r="A68" s="3"/>
    </row>
    <row r="69" spans="1:4" ht="12.75">
      <c r="A69" s="8" t="s">
        <v>30</v>
      </c>
      <c r="B69" s="8"/>
      <c r="C69" s="26"/>
      <c r="D69" s="26">
        <f>D66+D67+68</f>
        <v>30068</v>
      </c>
    </row>
    <row r="70" spans="3:4" s="6" customFormat="1" ht="15">
      <c r="C70" s="38"/>
      <c r="D70" s="38"/>
    </row>
    <row r="72" spans="1:4" s="1" customFormat="1" ht="12.75">
      <c r="A72" s="1" t="s">
        <v>31</v>
      </c>
      <c r="C72" s="34"/>
      <c r="D72" s="34"/>
    </row>
    <row r="73" spans="1:4" s="1" customFormat="1" ht="12.75">
      <c r="A73" t="s">
        <v>32</v>
      </c>
      <c r="B73">
        <v>1</v>
      </c>
      <c r="C73" s="23">
        <v>10000</v>
      </c>
      <c r="D73" s="23">
        <f>B73*C73</f>
        <v>10000</v>
      </c>
    </row>
    <row r="74" spans="1:4" ht="12.75">
      <c r="A74" t="s">
        <v>53</v>
      </c>
      <c r="B74">
        <v>1</v>
      </c>
      <c r="C74" s="23">
        <v>10000</v>
      </c>
      <c r="D74" s="23">
        <f>B74*C74</f>
        <v>10000</v>
      </c>
    </row>
    <row r="76" spans="1:4" s="9" customFormat="1" ht="12.75">
      <c r="A76" s="8" t="s">
        <v>33</v>
      </c>
      <c r="B76" s="8"/>
      <c r="C76" s="26"/>
      <c r="D76" s="26">
        <f>D73+D74+D75</f>
        <v>20000</v>
      </c>
    </row>
    <row r="78" spans="1:4" s="1" customFormat="1" ht="12.75">
      <c r="A78" s="1" t="s">
        <v>34</v>
      </c>
      <c r="C78" s="34"/>
      <c r="D78" s="34"/>
    </row>
    <row r="79" spans="1:4" ht="12.75">
      <c r="A79" t="s">
        <v>35</v>
      </c>
      <c r="B79">
        <v>1</v>
      </c>
      <c r="C79" s="23">
        <v>60000</v>
      </c>
      <c r="D79" s="23">
        <f aca="true" t="shared" si="1" ref="D79:D84">B79*C79</f>
        <v>60000</v>
      </c>
    </row>
    <row r="80" spans="1:4" ht="12.75">
      <c r="A80" t="s">
        <v>36</v>
      </c>
      <c r="B80">
        <v>1</v>
      </c>
      <c r="C80" s="23">
        <v>40000</v>
      </c>
      <c r="D80" s="23">
        <f t="shared" si="1"/>
        <v>40000</v>
      </c>
    </row>
    <row r="81" spans="1:4" ht="12.75">
      <c r="A81" t="s">
        <v>62</v>
      </c>
      <c r="B81">
        <v>1</v>
      </c>
      <c r="C81" s="23">
        <v>25000</v>
      </c>
      <c r="D81" s="23">
        <f t="shared" si="1"/>
        <v>25000</v>
      </c>
    </row>
    <row r="82" spans="1:4" ht="12.75">
      <c r="A82" t="s">
        <v>37</v>
      </c>
      <c r="B82">
        <v>3</v>
      </c>
      <c r="C82" s="23">
        <v>2000</v>
      </c>
      <c r="D82" s="23">
        <f t="shared" si="1"/>
        <v>6000</v>
      </c>
    </row>
    <row r="83" spans="1:4" ht="12.75">
      <c r="A83" t="s">
        <v>38</v>
      </c>
      <c r="B83">
        <v>1</v>
      </c>
      <c r="C83" s="23">
        <v>15000</v>
      </c>
      <c r="D83" s="23">
        <f t="shared" si="1"/>
        <v>15000</v>
      </c>
    </row>
    <row r="84" spans="1:4" ht="12.75">
      <c r="A84" t="s">
        <v>39</v>
      </c>
      <c r="B84">
        <v>1</v>
      </c>
      <c r="C84" s="23">
        <v>3000</v>
      </c>
      <c r="D84" s="23">
        <f t="shared" si="1"/>
        <v>3000</v>
      </c>
    </row>
    <row r="86" spans="1:4" s="6" customFormat="1" ht="15">
      <c r="A86" s="8" t="s">
        <v>40</v>
      </c>
      <c r="B86" s="8"/>
      <c r="C86" s="26"/>
      <c r="D86" s="26">
        <f>D79+D80+D81+D82+D83+D84+D85</f>
        <v>149000</v>
      </c>
    </row>
    <row r="88" ht="12.75">
      <c r="A88" s="1" t="s">
        <v>41</v>
      </c>
    </row>
    <row r="89" spans="1:4" s="13" customFormat="1" ht="12.75">
      <c r="A89" t="s">
        <v>56</v>
      </c>
      <c r="B89" s="13">
        <v>1</v>
      </c>
      <c r="C89" s="39">
        <v>112884</v>
      </c>
      <c r="D89" s="39">
        <f aca="true" t="shared" si="2" ref="D89:D101">B89*C89</f>
        <v>112884</v>
      </c>
    </row>
    <row r="90" spans="1:4" s="13" customFormat="1" ht="12.75">
      <c r="A90" t="s">
        <v>59</v>
      </c>
      <c r="B90" s="13">
        <v>1</v>
      </c>
      <c r="C90" s="39">
        <v>14111</v>
      </c>
      <c r="D90" s="39">
        <f>B90*C90</f>
        <v>14111</v>
      </c>
    </row>
    <row r="91" spans="1:4" ht="12.75">
      <c r="A91" t="s">
        <v>57</v>
      </c>
      <c r="B91">
        <v>1</v>
      </c>
      <c r="C91" s="23">
        <v>15917</v>
      </c>
      <c r="D91" s="39">
        <f t="shared" si="2"/>
        <v>15917</v>
      </c>
    </row>
    <row r="92" spans="1:4" ht="12.75">
      <c r="A92" t="s">
        <v>58</v>
      </c>
      <c r="B92">
        <v>1</v>
      </c>
      <c r="C92" s="23">
        <v>1000</v>
      </c>
      <c r="D92" s="39">
        <f t="shared" si="2"/>
        <v>1000</v>
      </c>
    </row>
    <row r="93" spans="1:4" ht="12.75">
      <c r="A93" t="s">
        <v>61</v>
      </c>
      <c r="B93">
        <v>1</v>
      </c>
      <c r="C93" s="23">
        <v>10000</v>
      </c>
      <c r="D93" s="39">
        <f t="shared" si="2"/>
        <v>10000</v>
      </c>
    </row>
    <row r="94" spans="1:4" ht="12.75">
      <c r="A94" t="s">
        <v>43</v>
      </c>
      <c r="B94">
        <v>1</v>
      </c>
      <c r="C94" s="23">
        <v>0</v>
      </c>
      <c r="D94" s="23">
        <f>B94*C94</f>
        <v>0</v>
      </c>
    </row>
    <row r="95" spans="1:4" ht="12.75">
      <c r="A95" t="s">
        <v>42</v>
      </c>
      <c r="B95">
        <v>1</v>
      </c>
      <c r="C95" s="23">
        <v>2000</v>
      </c>
      <c r="D95" s="39">
        <f t="shared" si="2"/>
        <v>2000</v>
      </c>
    </row>
    <row r="96" spans="1:4" ht="12.75">
      <c r="A96" t="s">
        <v>63</v>
      </c>
      <c r="B96">
        <v>1</v>
      </c>
      <c r="C96" s="23">
        <v>6000</v>
      </c>
      <c r="D96" s="23">
        <f>B96*C96</f>
        <v>6000</v>
      </c>
    </row>
    <row r="97" spans="1:4" ht="12.75">
      <c r="A97" t="s">
        <v>44</v>
      </c>
      <c r="B97">
        <v>1</v>
      </c>
      <c r="C97" s="23">
        <v>4000</v>
      </c>
      <c r="D97" s="23">
        <f t="shared" si="2"/>
        <v>4000</v>
      </c>
    </row>
    <row r="98" spans="1:4" ht="12.75">
      <c r="A98" t="s">
        <v>45</v>
      </c>
      <c r="B98">
        <v>1</v>
      </c>
      <c r="C98" s="23">
        <v>14000</v>
      </c>
      <c r="D98" s="23">
        <f t="shared" si="2"/>
        <v>14000</v>
      </c>
    </row>
    <row r="99" spans="1:4" ht="12.75">
      <c r="A99" t="s">
        <v>46</v>
      </c>
      <c r="B99">
        <v>1</v>
      </c>
      <c r="C99" s="23">
        <v>2000</v>
      </c>
      <c r="D99" s="23">
        <f t="shared" si="2"/>
        <v>2000</v>
      </c>
    </row>
    <row r="100" spans="1:4" ht="12.75">
      <c r="A100" t="s">
        <v>47</v>
      </c>
      <c r="B100">
        <v>1</v>
      </c>
      <c r="C100" s="23">
        <v>5000</v>
      </c>
      <c r="D100" s="23">
        <f t="shared" si="2"/>
        <v>5000</v>
      </c>
    </row>
    <row r="101" spans="1:4" ht="12" customHeight="1">
      <c r="A101" t="s">
        <v>48</v>
      </c>
      <c r="B101">
        <v>1</v>
      </c>
      <c r="C101" s="23">
        <v>10000</v>
      </c>
      <c r="D101" s="23">
        <f t="shared" si="2"/>
        <v>10000</v>
      </c>
    </row>
    <row r="102" ht="12" customHeight="1"/>
    <row r="103" spans="1:4" s="9" customFormat="1" ht="12.75">
      <c r="A103" s="8" t="s">
        <v>49</v>
      </c>
      <c r="B103" s="8"/>
      <c r="C103" s="26"/>
      <c r="D103" s="26">
        <f>D89+D90+D91+D92+D93+D94+D95+D96+D97+D98+D99+D100+D101+D102</f>
        <v>196912</v>
      </c>
    </row>
    <row r="105" spans="1:4" ht="12.75">
      <c r="A105" s="14" t="s">
        <v>50</v>
      </c>
      <c r="B105" s="15"/>
      <c r="C105" s="36"/>
      <c r="D105" s="37">
        <f>D47+D53+D63+D69+D76+D86+D103</f>
        <v>765280</v>
      </c>
    </row>
    <row r="107" spans="1:4" ht="12.75">
      <c r="A107" s="16" t="s">
        <v>51</v>
      </c>
      <c r="B107" s="15"/>
      <c r="C107" s="36"/>
      <c r="D107" s="40">
        <f>D39-D105</f>
        <v>3720</v>
      </c>
    </row>
  </sheetData>
  <sheetProtection/>
  <printOptions/>
  <pageMargins left="0.787401575" right="0.787401575" top="0.984251969" bottom="0.984251969" header="0.5" footer="0.5"/>
  <pageSetup orientation="portrait" paperSize="9" r:id="rId1"/>
  <rowBreaks count="2" manualBreakCount="2">
    <brk id="40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Cato Aasland</dc:creator>
  <cp:keywords/>
  <dc:description/>
  <cp:lastModifiedBy>Jørn</cp:lastModifiedBy>
  <cp:lastPrinted>2011-11-27T09:29:12Z</cp:lastPrinted>
  <dcterms:created xsi:type="dcterms:W3CDTF">2010-11-11T18:35:39Z</dcterms:created>
  <dcterms:modified xsi:type="dcterms:W3CDTF">2013-01-31T19:55:08Z</dcterms:modified>
  <cp:category/>
  <cp:version/>
  <cp:contentType/>
  <cp:contentStatus/>
</cp:coreProperties>
</file>