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<sst xmlns="http://schemas.openxmlformats.org/spreadsheetml/2006/main" count="80" uniqueCount="73">
  <si>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Inntekter</t>
  </si>
  <si>
    <t>Antall</t>
  </si>
  <si>
    <t>Pris</t>
  </si>
  <si>
    <t>Sum</t>
  </si>
  <si>
    <t>Medlemskontingent</t>
  </si>
  <si>
    <t>Kontingenter 1/2 år + familie</t>
  </si>
  <si>
    <t>Medlem uten Fuglehunden</t>
  </si>
  <si>
    <t>Medlemskontingent totalt</t>
  </si>
  <si>
    <t>Sponsorinntekter</t>
  </si>
  <si>
    <t>Sponsorinntekter, hjemmeside</t>
  </si>
  <si>
    <t>Sponsorinntekter totalt</t>
  </si>
  <si>
    <t>Avlsarbeid</t>
  </si>
  <si>
    <t>Hannhundliste</t>
  </si>
  <si>
    <t>Fuglehundprøver</t>
  </si>
  <si>
    <t>Renteinntekter</t>
  </si>
  <si>
    <t>Sum inntekter</t>
  </si>
  <si>
    <t>Kostnader</t>
  </si>
  <si>
    <t>FKF samarbeidsavgift</t>
  </si>
  <si>
    <t>Avgifter totalt</t>
  </si>
  <si>
    <t>Informasjon - publikasjoner</t>
  </si>
  <si>
    <t>Fuglehunden (6 utgaver)</t>
  </si>
  <si>
    <t>Kostnader redaktør Fuglehunden</t>
  </si>
  <si>
    <t>Kostnader redaktør hjemmesida</t>
  </si>
  <si>
    <t>Avlskonferanse</t>
  </si>
  <si>
    <t>Valpeboka</t>
  </si>
  <si>
    <t>Avlsrådsmøter, saksbehandling reiser</t>
  </si>
  <si>
    <t>Indexbasert avl, konsulenttjenester</t>
  </si>
  <si>
    <t>Prosjekt "rød-hvit irsksetter"</t>
  </si>
  <si>
    <t>VM-lag</t>
  </si>
  <si>
    <t>NM-lag</t>
  </si>
  <si>
    <t>Rekruttering dommere</t>
  </si>
  <si>
    <t>Utstilling - profilering</t>
  </si>
  <si>
    <t>Utstillingsmøter, forberedelser, reiser</t>
  </si>
  <si>
    <t>Premier</t>
  </si>
  <si>
    <t>Messeutrustning</t>
  </si>
  <si>
    <t>Klubbservice</t>
  </si>
  <si>
    <t>Kostnadsført inventar og utstyr</t>
  </si>
  <si>
    <t>Leie av klubbsekretær</t>
  </si>
  <si>
    <t>Leie av klubbsekretær AGA</t>
  </si>
  <si>
    <t>Leie av klubbsekretær OPT</t>
  </si>
  <si>
    <t>Telefon</t>
  </si>
  <si>
    <t>kontorrekvisita</t>
  </si>
  <si>
    <t>IT-kostnader</t>
  </si>
  <si>
    <t>Porto og frakt</t>
  </si>
  <si>
    <t>Regnskapsføring</t>
  </si>
  <si>
    <t>Forsikringer</t>
  </si>
  <si>
    <t>Gaver</t>
  </si>
  <si>
    <t>Styrende organer</t>
  </si>
  <si>
    <t>Generalforsamling</t>
  </si>
  <si>
    <t>Kostnader styremøter</t>
  </si>
  <si>
    <t>Møter i FKF/Raseutvalget</t>
  </si>
  <si>
    <t>Relasjoner utenlandske søsterklubber</t>
  </si>
  <si>
    <t>Annet</t>
  </si>
  <si>
    <t>Budsjettert resultat</t>
  </si>
  <si>
    <t>Avsetninger</t>
  </si>
  <si>
    <t>Avsetning 100-årsbok</t>
  </si>
  <si>
    <t>Avsetning 100-årsfeiring</t>
  </si>
  <si>
    <t>Sponsorinntekter, Jakt</t>
  </si>
  <si>
    <t>Årbok 2007/ 90-årsbok</t>
  </si>
  <si>
    <t>Renteinntekter totalt</t>
  </si>
  <si>
    <t>Avgifter</t>
  </si>
  <si>
    <t>Avlsarbeid totalt</t>
  </si>
  <si>
    <t>Informasjon - publikasjoner totalt</t>
  </si>
  <si>
    <t>Styrende organer totalt</t>
  </si>
  <si>
    <t>Klubbservice totalt</t>
  </si>
  <si>
    <t>Sum kostnader</t>
  </si>
  <si>
    <t>Fuglehundprøver totalt</t>
  </si>
  <si>
    <t>Valpeliste</t>
  </si>
  <si>
    <t>Utstilling - profilering totalt</t>
  </si>
  <si>
    <t>Avsetninger totalt</t>
  </si>
  <si>
    <t>Telefongodtgjørelse styremedlemmer</t>
  </si>
  <si>
    <t>Hip-quality</t>
  </si>
  <si>
    <t>Utvikling av "søk på hund"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</si>
</sst>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Border="1" applyAlignment="1">
      <alignment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22">
      <selection activeCell="E44" sqref="E44"/>
    </sheetView>
  </sheetViews>
  <sheetFormatPr defaultColWidth="11.421875" defaultRowHeight="12.75"/>
  <cols>
    <col min="1" max="1" width="32.00390625" style="0" bestFit="1" customWidth="1"/>
    <col min="2" max="2" width="32.57421875" style="0" bestFit="1" customWidth="1"/>
    <col min="3" max="3" width="6.28125" style="0" bestFit="1" customWidth="1"/>
    <col min="4" max="4" width="6.00390625" style="0" bestFit="1" customWidth="1"/>
    <col min="5" max="5" width="7.00390625" style="0" bestFit="1" customWidth="1"/>
    <col min="6" max="6" width="11.421875" style="34" customWidth="1"/>
  </cols>
  <sheetData>
    <row r="1" spans="1:6" s="1" customFormat="1" ht="12.75">
      <c r="A1" s="20" t="s">
        <v>0</v>
      </c>
      <c r="B1" s="20"/>
      <c r="C1" s="48" t="s">
        <v>1</v>
      </c>
      <c r="D1" s="48" t="s">
        <v>2</v>
      </c>
      <c r="E1" s="48" t="s">
        <v>3</v>
      </c>
      <c r="F1" s="33"/>
    </row>
    <row r="2" spans="1:5" ht="12.75">
      <c r="A2" s="36" t="s">
        <v>4</v>
      </c>
      <c r="B2" s="37" t="s">
        <v>4</v>
      </c>
      <c r="C2" s="37">
        <v>1300</v>
      </c>
      <c r="D2" s="37">
        <v>400</v>
      </c>
      <c r="E2" s="16">
        <f>SUM(C2*D2)</f>
        <v>520000</v>
      </c>
    </row>
    <row r="3" spans="1:5" ht="12.75">
      <c r="A3" s="38"/>
      <c r="B3" s="14" t="s">
        <v>5</v>
      </c>
      <c r="C3" s="14">
        <v>40</v>
      </c>
      <c r="D3" s="14">
        <v>200</v>
      </c>
      <c r="E3" s="17">
        <f>SUM(C3*D3)</f>
        <v>8000</v>
      </c>
    </row>
    <row r="4" spans="1:5" ht="12.75">
      <c r="A4" s="39"/>
      <c r="B4" s="32" t="s">
        <v>6</v>
      </c>
      <c r="C4" s="32">
        <v>100</v>
      </c>
      <c r="D4" s="32">
        <v>200</v>
      </c>
      <c r="E4" s="18">
        <f>SUM(C4*D4)</f>
        <v>20000</v>
      </c>
    </row>
    <row r="5" spans="1:6" s="1" customFormat="1" ht="12.75">
      <c r="A5" s="40" t="s">
        <v>7</v>
      </c>
      <c r="B5" s="41"/>
      <c r="C5" s="41"/>
      <c r="D5" s="41"/>
      <c r="E5" s="42">
        <f>SUM(E2:E4)</f>
        <v>548000</v>
      </c>
      <c r="F5" s="33"/>
    </row>
    <row r="6" spans="1:6" s="1" customFormat="1" ht="12.75">
      <c r="A6" s="49"/>
      <c r="B6" s="49"/>
      <c r="C6" s="49"/>
      <c r="D6" s="49"/>
      <c r="E6" s="49"/>
      <c r="F6" s="33"/>
    </row>
    <row r="7" spans="1:5" ht="12.75">
      <c r="A7" s="14"/>
      <c r="B7" s="43"/>
      <c r="C7" s="43"/>
      <c r="D7" s="43"/>
      <c r="E7" s="43"/>
    </row>
    <row r="8" spans="1:5" ht="12.75">
      <c r="A8" s="36" t="s">
        <v>8</v>
      </c>
      <c r="B8" s="37" t="s">
        <v>57</v>
      </c>
      <c r="C8" s="37">
        <v>1</v>
      </c>
      <c r="D8" s="37">
        <v>35000</v>
      </c>
      <c r="E8" s="16">
        <f>SUM(C8*D8)</f>
        <v>35000</v>
      </c>
    </row>
    <row r="9" spans="1:5" ht="12.75">
      <c r="A9" s="39"/>
      <c r="B9" s="32" t="s">
        <v>9</v>
      </c>
      <c r="C9" s="32">
        <v>6</v>
      </c>
      <c r="D9" s="32">
        <v>2000</v>
      </c>
      <c r="E9" s="18">
        <f>SUM(C9*D9)</f>
        <v>12000</v>
      </c>
    </row>
    <row r="10" spans="1:6" s="1" customFormat="1" ht="12.75">
      <c r="A10" s="40" t="s">
        <v>10</v>
      </c>
      <c r="B10" s="41"/>
      <c r="C10" s="41"/>
      <c r="D10" s="41"/>
      <c r="E10" s="42">
        <f>SUM(E8:E9)</f>
        <v>47000</v>
      </c>
      <c r="F10" s="33"/>
    </row>
    <row r="11" spans="1:6" s="1" customFormat="1" ht="12.75">
      <c r="A11" s="49"/>
      <c r="B11" s="49"/>
      <c r="C11" s="49"/>
      <c r="D11" s="49"/>
      <c r="E11" s="49"/>
      <c r="F11" s="33"/>
    </row>
    <row r="12" spans="1:5" ht="12.75">
      <c r="A12" s="43"/>
      <c r="B12" s="43"/>
      <c r="C12" s="43"/>
      <c r="D12" s="43"/>
      <c r="E12" s="14"/>
    </row>
    <row r="13" spans="1:5" ht="12.75">
      <c r="A13" s="36" t="s">
        <v>11</v>
      </c>
      <c r="B13" s="37" t="s">
        <v>12</v>
      </c>
      <c r="C13" s="37">
        <v>8</v>
      </c>
      <c r="D13" s="37">
        <v>350</v>
      </c>
      <c r="E13" s="16">
        <f>SUM(C13*D13)</f>
        <v>2800</v>
      </c>
    </row>
    <row r="14" spans="1:5" ht="12.75">
      <c r="A14" s="39"/>
      <c r="B14" s="32" t="s">
        <v>67</v>
      </c>
      <c r="C14" s="32">
        <v>60</v>
      </c>
      <c r="D14" s="32">
        <v>300</v>
      </c>
      <c r="E14" s="18">
        <f>SUM(C14*D14)</f>
        <v>18000</v>
      </c>
    </row>
    <row r="15" spans="1:6" s="1" customFormat="1" ht="12.75">
      <c r="A15" s="44" t="s">
        <v>61</v>
      </c>
      <c r="B15" s="45"/>
      <c r="C15" s="45"/>
      <c r="D15" s="45"/>
      <c r="E15" s="46">
        <f>SUM(E13:E14)</f>
        <v>20800</v>
      </c>
      <c r="F15" s="33"/>
    </row>
    <row r="16" spans="1:5" ht="12.75">
      <c r="A16" s="43"/>
      <c r="B16" s="43"/>
      <c r="C16" s="43"/>
      <c r="D16" s="43"/>
      <c r="E16" s="43"/>
    </row>
    <row r="18" spans="1:5" ht="12.75">
      <c r="A18" s="11" t="s">
        <v>14</v>
      </c>
      <c r="B18" s="19" t="s">
        <v>14</v>
      </c>
      <c r="C18" s="19">
        <v>1</v>
      </c>
      <c r="D18" s="19">
        <v>22000</v>
      </c>
      <c r="E18" s="15">
        <f>SUM(C18*D18)</f>
        <v>22000</v>
      </c>
    </row>
    <row r="19" spans="1:6" s="1" customFormat="1" ht="12.75">
      <c r="A19" s="11" t="s">
        <v>59</v>
      </c>
      <c r="B19" s="12"/>
      <c r="C19" s="12"/>
      <c r="D19" s="12"/>
      <c r="E19" s="13">
        <f>SUM(E18)</f>
        <v>22000</v>
      </c>
      <c r="F19" s="33"/>
    </row>
    <row r="20" spans="1:6" s="1" customFormat="1" ht="12.75">
      <c r="A20" s="24"/>
      <c r="B20" s="24"/>
      <c r="C20" s="24"/>
      <c r="D20" s="24"/>
      <c r="E20" s="24"/>
      <c r="F20" s="33"/>
    </row>
    <row r="22" spans="1:6" s="1" customFormat="1" ht="12.75">
      <c r="A22" s="50" t="s">
        <v>15</v>
      </c>
      <c r="B22" s="51"/>
      <c r="C22" s="51"/>
      <c r="D22" s="51"/>
      <c r="E22" s="52">
        <f>SUM(E5+E10+E15+E19)</f>
        <v>637800</v>
      </c>
      <c r="F22" s="33"/>
    </row>
    <row r="25" spans="1:6" s="1" customFormat="1" ht="12.75">
      <c r="A25" s="20" t="s">
        <v>16</v>
      </c>
      <c r="B25" s="20"/>
      <c r="C25" s="48" t="s">
        <v>1</v>
      </c>
      <c r="D25" s="48" t="s">
        <v>2</v>
      </c>
      <c r="E25" s="48" t="s">
        <v>3</v>
      </c>
      <c r="F25" s="33"/>
    </row>
    <row r="26" spans="1:5" ht="12.75">
      <c r="A26" s="28" t="s">
        <v>60</v>
      </c>
      <c r="B26" s="6" t="s">
        <v>17</v>
      </c>
      <c r="C26" s="6">
        <f>SUM(C2:C4)</f>
        <v>1440</v>
      </c>
      <c r="D26" s="6">
        <v>15</v>
      </c>
      <c r="E26" s="7">
        <f>SUM(C26*D26)</f>
        <v>21600</v>
      </c>
    </row>
    <row r="27" spans="1:6" s="1" customFormat="1" ht="12.75">
      <c r="A27" s="11" t="s">
        <v>18</v>
      </c>
      <c r="B27" s="12"/>
      <c r="C27" s="12"/>
      <c r="D27" s="12"/>
      <c r="E27" s="13">
        <f>SUM(E26:E26)</f>
        <v>21600</v>
      </c>
      <c r="F27" s="33"/>
    </row>
    <row r="28" spans="1:6" s="1" customFormat="1" ht="12.75">
      <c r="A28" s="24"/>
      <c r="B28" s="24"/>
      <c r="C28" s="24"/>
      <c r="D28" s="24"/>
      <c r="E28" s="24"/>
      <c r="F28" s="33"/>
    </row>
    <row r="30" spans="1:5" ht="12.75">
      <c r="A30" s="2" t="s">
        <v>19</v>
      </c>
      <c r="B30" s="3" t="s">
        <v>20</v>
      </c>
      <c r="C30" s="3">
        <f>SUM(C26)*6</f>
        <v>8640</v>
      </c>
      <c r="D30" s="3">
        <v>23</v>
      </c>
      <c r="E30" s="4">
        <f>SUM(C30*D30)</f>
        <v>198720</v>
      </c>
    </row>
    <row r="31" spans="1:5" ht="12.75">
      <c r="A31" s="5"/>
      <c r="B31" s="6" t="s">
        <v>58</v>
      </c>
      <c r="C31" s="6">
        <v>1</v>
      </c>
      <c r="D31" s="6">
        <v>40000</v>
      </c>
      <c r="E31" s="7">
        <f>SUM(C31*D31)</f>
        <v>40000</v>
      </c>
    </row>
    <row r="32" spans="1:5" ht="12.75">
      <c r="A32" s="5"/>
      <c r="B32" s="6" t="s">
        <v>21</v>
      </c>
      <c r="C32" s="6">
        <v>6</v>
      </c>
      <c r="D32" s="6">
        <v>1000</v>
      </c>
      <c r="E32" s="7">
        <f>SUM(C32*D32)</f>
        <v>6000</v>
      </c>
    </row>
    <row r="33" spans="1:5" ht="12.75">
      <c r="A33" s="8"/>
      <c r="B33" s="9" t="s">
        <v>22</v>
      </c>
      <c r="C33" s="9">
        <v>6</v>
      </c>
      <c r="D33" s="32">
        <v>1000</v>
      </c>
      <c r="E33" s="10">
        <f>SUM(C33*D33)</f>
        <v>6000</v>
      </c>
    </row>
    <row r="34" spans="1:6" s="1" customFormat="1" ht="12.75">
      <c r="A34" s="22" t="s">
        <v>62</v>
      </c>
      <c r="B34" s="21"/>
      <c r="C34" s="21"/>
      <c r="D34" s="21"/>
      <c r="E34" s="23">
        <f>SUM(E30:E33)</f>
        <v>250720</v>
      </c>
      <c r="F34" s="33"/>
    </row>
    <row r="35" spans="1:6" s="1" customFormat="1" ht="12.75">
      <c r="A35" s="24"/>
      <c r="B35" s="24"/>
      <c r="C35" s="24"/>
      <c r="D35" s="24"/>
      <c r="E35" s="24"/>
      <c r="F35" s="33"/>
    </row>
    <row r="37" spans="1:5" ht="12.75">
      <c r="A37" s="2" t="s">
        <v>11</v>
      </c>
      <c r="B37" s="3" t="s">
        <v>23</v>
      </c>
      <c r="C37" s="3">
        <v>1</v>
      </c>
      <c r="D37" s="3">
        <v>50000</v>
      </c>
      <c r="E37" s="4">
        <f>SUM(C37*D37)</f>
        <v>50000</v>
      </c>
    </row>
    <row r="38" spans="1:5" ht="12.75">
      <c r="A38" s="5"/>
      <c r="B38" s="6" t="s">
        <v>24</v>
      </c>
      <c r="C38" s="6">
        <v>1</v>
      </c>
      <c r="D38" s="6">
        <v>40000</v>
      </c>
      <c r="E38" s="7">
        <f>SUM(C38*D38)</f>
        <v>40000</v>
      </c>
    </row>
    <row r="39" spans="1:5" ht="12.75">
      <c r="A39" s="5"/>
      <c r="B39" s="6" t="s">
        <v>25</v>
      </c>
      <c r="C39" s="14">
        <v>1</v>
      </c>
      <c r="D39" s="14">
        <v>10000</v>
      </c>
      <c r="E39" s="7">
        <f>SUM(C39*D39)</f>
        <v>10000</v>
      </c>
    </row>
    <row r="40" spans="1:5" ht="12.75">
      <c r="A40" s="5"/>
      <c r="B40" s="14" t="s">
        <v>71</v>
      </c>
      <c r="C40" s="14">
        <v>1</v>
      </c>
      <c r="D40" s="14">
        <v>10000</v>
      </c>
      <c r="E40" s="7">
        <f>SUM(C40*D40)</f>
        <v>10000</v>
      </c>
    </row>
    <row r="41" spans="1:5" ht="12.75">
      <c r="A41" s="5"/>
      <c r="B41" s="14" t="s">
        <v>72</v>
      </c>
      <c r="C41" s="14">
        <v>1</v>
      </c>
      <c r="D41" s="14">
        <v>15000</v>
      </c>
      <c r="E41" s="7">
        <f>SUM(C41*D41)</f>
        <v>15000</v>
      </c>
    </row>
    <row r="42" spans="1:5" ht="12.75">
      <c r="A42" s="5"/>
      <c r="B42" s="6" t="s">
        <v>26</v>
      </c>
      <c r="C42" s="14">
        <v>2</v>
      </c>
      <c r="D42" s="14">
        <v>7500</v>
      </c>
      <c r="E42" s="7">
        <f>SUM(C42*D42)</f>
        <v>15000</v>
      </c>
    </row>
    <row r="43" spans="1:5" ht="12.75">
      <c r="A43" s="8"/>
      <c r="B43" s="9" t="s">
        <v>27</v>
      </c>
      <c r="C43" s="32">
        <v>1</v>
      </c>
      <c r="D43" s="32">
        <v>10000</v>
      </c>
      <c r="E43" s="10">
        <f>SUM(C43*D43)</f>
        <v>10000</v>
      </c>
    </row>
    <row r="44" spans="1:6" s="1" customFormat="1" ht="12.75">
      <c r="A44" s="22" t="s">
        <v>61</v>
      </c>
      <c r="B44" s="21"/>
      <c r="C44" s="21"/>
      <c r="D44" s="21"/>
      <c r="E44" s="23">
        <f>SUM(E37:E43)</f>
        <v>150000</v>
      </c>
      <c r="F44" s="33"/>
    </row>
    <row r="45" spans="1:6" s="1" customFormat="1" ht="12.75">
      <c r="A45" s="24"/>
      <c r="B45" s="24"/>
      <c r="C45" s="24"/>
      <c r="D45" s="24"/>
      <c r="E45" s="24"/>
      <c r="F45" s="33"/>
    </row>
    <row r="47" spans="1:5" ht="12.75">
      <c r="A47" s="2" t="s">
        <v>13</v>
      </c>
      <c r="B47" s="3" t="s">
        <v>28</v>
      </c>
      <c r="C47" s="3">
        <v>1</v>
      </c>
      <c r="D47" s="3">
        <v>3000</v>
      </c>
      <c r="E47" s="4">
        <f>SUM(C47*D47)</f>
        <v>3000</v>
      </c>
    </row>
    <row r="48" spans="1:5" ht="12.75">
      <c r="A48" s="5"/>
      <c r="B48" s="6" t="s">
        <v>29</v>
      </c>
      <c r="C48" s="6">
        <v>4</v>
      </c>
      <c r="D48" s="6">
        <v>12000</v>
      </c>
      <c r="E48" s="7">
        <f>SUM(C48*D48)</f>
        <v>48000</v>
      </c>
    </row>
    <row r="49" spans="1:5" ht="12.75">
      <c r="A49" s="8"/>
      <c r="B49" s="9" t="s">
        <v>30</v>
      </c>
      <c r="C49" s="32">
        <v>2</v>
      </c>
      <c r="D49" s="32">
        <v>3000</v>
      </c>
      <c r="E49" s="10">
        <f>SUM(C49*D49)</f>
        <v>6000</v>
      </c>
    </row>
    <row r="50" spans="1:6" s="1" customFormat="1" ht="12.75">
      <c r="A50" s="22" t="s">
        <v>66</v>
      </c>
      <c r="B50" s="21"/>
      <c r="C50" s="21"/>
      <c r="D50" s="21"/>
      <c r="E50" s="23">
        <f>SUM(E47:E49)</f>
        <v>57000</v>
      </c>
      <c r="F50" s="33"/>
    </row>
    <row r="51" spans="1:6" s="1" customFormat="1" ht="12.75">
      <c r="A51" s="24"/>
      <c r="B51" s="24"/>
      <c r="C51" s="24"/>
      <c r="D51" s="24"/>
      <c r="E51" s="24"/>
      <c r="F51" s="33"/>
    </row>
    <row r="53" spans="1:5" ht="12.75">
      <c r="A53" s="2" t="s">
        <v>31</v>
      </c>
      <c r="B53" s="3" t="s">
        <v>32</v>
      </c>
      <c r="C53" s="3">
        <v>1</v>
      </c>
      <c r="D53" s="3">
        <v>5000</v>
      </c>
      <c r="E53" s="4">
        <f>SUM(C53*D53)</f>
        <v>5000</v>
      </c>
    </row>
    <row r="54" spans="1:5" ht="12.75">
      <c r="A54" s="5"/>
      <c r="B54" s="6" t="s">
        <v>33</v>
      </c>
      <c r="C54" s="6">
        <v>1</v>
      </c>
      <c r="D54" s="6">
        <v>5000</v>
      </c>
      <c r="E54" s="7">
        <f>SUM(C54*D54)</f>
        <v>5000</v>
      </c>
    </row>
    <row r="55" spans="1:5" ht="12.75">
      <c r="A55" s="8"/>
      <c r="B55" s="9" t="s">
        <v>34</v>
      </c>
      <c r="C55" s="9"/>
      <c r="D55" s="9"/>
      <c r="E55" s="10">
        <v>20000</v>
      </c>
    </row>
    <row r="56" spans="1:6" s="1" customFormat="1" ht="12.75">
      <c r="A56" s="22" t="s">
        <v>68</v>
      </c>
      <c r="B56" s="21"/>
      <c r="C56" s="21"/>
      <c r="D56" s="21"/>
      <c r="E56" s="23">
        <f>SUM(E53:E55)</f>
        <v>30000</v>
      </c>
      <c r="F56" s="33"/>
    </row>
    <row r="57" spans="1:6" s="1" customFormat="1" ht="12.75">
      <c r="A57" s="24"/>
      <c r="B57" s="24"/>
      <c r="C57" s="24"/>
      <c r="D57" s="24"/>
      <c r="E57" s="24"/>
      <c r="F57" s="33"/>
    </row>
    <row r="58" spans="1:6" s="1" customFormat="1" ht="12.75">
      <c r="A58" s="24"/>
      <c r="B58" s="24"/>
      <c r="C58" s="24"/>
      <c r="D58" s="24"/>
      <c r="E58" s="24"/>
      <c r="F58" s="33"/>
    </row>
    <row r="59" spans="1:6" s="1" customFormat="1" ht="12.75">
      <c r="A59" s="2" t="s">
        <v>47</v>
      </c>
      <c r="B59" s="26" t="s">
        <v>48</v>
      </c>
      <c r="C59" s="26">
        <v>1</v>
      </c>
      <c r="D59" s="26">
        <v>60000</v>
      </c>
      <c r="E59" s="27">
        <f>SUM(C59*D59)</f>
        <v>60000</v>
      </c>
      <c r="F59" s="33"/>
    </row>
    <row r="60" spans="1:6" s="1" customFormat="1" ht="12.75">
      <c r="A60" s="28"/>
      <c r="B60" s="25" t="s">
        <v>49</v>
      </c>
      <c r="C60" s="25">
        <v>1</v>
      </c>
      <c r="D60" s="25">
        <v>25000</v>
      </c>
      <c r="E60" s="29">
        <f>SUM(C60*D60)</f>
        <v>25000</v>
      </c>
      <c r="F60" s="33"/>
    </row>
    <row r="61" spans="1:6" s="1" customFormat="1" ht="12.75">
      <c r="A61" s="28"/>
      <c r="B61" s="25" t="s">
        <v>70</v>
      </c>
      <c r="C61" s="25">
        <v>1</v>
      </c>
      <c r="D61" s="25">
        <v>10000</v>
      </c>
      <c r="E61" s="29">
        <f>SUM(C61*D61)</f>
        <v>10000</v>
      </c>
      <c r="F61" s="33"/>
    </row>
    <row r="62" spans="1:6" s="1" customFormat="1" ht="12.75">
      <c r="A62" s="28"/>
      <c r="B62" s="25" t="s">
        <v>50</v>
      </c>
      <c r="C62" s="35">
        <v>3</v>
      </c>
      <c r="D62" s="35">
        <v>5000</v>
      </c>
      <c r="E62" s="29">
        <f>SUM(C62*D62)</f>
        <v>15000</v>
      </c>
      <c r="F62" s="33"/>
    </row>
    <row r="63" spans="1:6" s="1" customFormat="1" ht="12.75">
      <c r="A63" s="22"/>
      <c r="B63" s="30" t="s">
        <v>51</v>
      </c>
      <c r="C63" s="47">
        <v>1</v>
      </c>
      <c r="D63" s="47">
        <v>5000</v>
      </c>
      <c r="E63" s="31">
        <f>SUM(C63*D63)</f>
        <v>5000</v>
      </c>
      <c r="F63" s="33"/>
    </row>
    <row r="64" spans="1:6" s="1" customFormat="1" ht="12.75">
      <c r="A64" s="22" t="s">
        <v>63</v>
      </c>
      <c r="B64" s="21"/>
      <c r="C64" s="21"/>
      <c r="D64" s="21"/>
      <c r="E64" s="23">
        <f>SUM(E59:E63)</f>
        <v>115000</v>
      </c>
      <c r="F64" s="33"/>
    </row>
    <row r="65" spans="1:6" s="1" customFormat="1" ht="12.75">
      <c r="A65" s="24"/>
      <c r="B65" s="24"/>
      <c r="C65" s="24"/>
      <c r="D65" s="24"/>
      <c r="E65" s="24"/>
      <c r="F65" s="33"/>
    </row>
    <row r="67" spans="1:5" ht="12.75">
      <c r="A67" s="2" t="s">
        <v>35</v>
      </c>
      <c r="B67" s="3" t="s">
        <v>36</v>
      </c>
      <c r="C67" s="3">
        <v>1</v>
      </c>
      <c r="D67" s="3">
        <v>2000</v>
      </c>
      <c r="E67" s="4">
        <f>SUM(C67*D67)</f>
        <v>2000</v>
      </c>
    </row>
    <row r="68" spans="1:5" ht="12.75">
      <c r="A68" s="5"/>
      <c r="B68" s="6" t="s">
        <v>37</v>
      </c>
      <c r="C68" s="6">
        <v>1</v>
      </c>
      <c r="D68" s="6">
        <v>72578</v>
      </c>
      <c r="E68" s="7">
        <f aca="true" t="shared" si="0" ref="E68:E78">SUM(C68*D68)</f>
        <v>72578</v>
      </c>
    </row>
    <row r="69" spans="1:5" ht="12.75">
      <c r="A69" s="5"/>
      <c r="B69" s="6" t="s">
        <v>38</v>
      </c>
      <c r="C69" s="6"/>
      <c r="D69" s="6"/>
      <c r="E69" s="7">
        <f>SUM(E68*0.141)</f>
        <v>10233.498</v>
      </c>
    </row>
    <row r="70" spans="1:5" ht="12.75">
      <c r="A70" s="5"/>
      <c r="B70" s="6" t="s">
        <v>39</v>
      </c>
      <c r="C70" s="6">
        <v>1</v>
      </c>
      <c r="D70" s="6">
        <v>2000</v>
      </c>
      <c r="E70" s="7">
        <f t="shared" si="0"/>
        <v>2000</v>
      </c>
    </row>
    <row r="71" spans="1:5" ht="12.75">
      <c r="A71" s="5"/>
      <c r="B71" s="6" t="s">
        <v>40</v>
      </c>
      <c r="C71" s="14">
        <v>1</v>
      </c>
      <c r="D71" s="14">
        <v>28000</v>
      </c>
      <c r="E71" s="7">
        <f t="shared" si="0"/>
        <v>28000</v>
      </c>
    </row>
    <row r="72" spans="1:5" ht="12.75">
      <c r="A72" s="5"/>
      <c r="B72" s="6" t="s">
        <v>41</v>
      </c>
      <c r="C72" s="14">
        <v>1</v>
      </c>
      <c r="D72" s="14">
        <v>8000</v>
      </c>
      <c r="E72" s="7">
        <f t="shared" si="0"/>
        <v>8000</v>
      </c>
    </row>
    <row r="73" spans="1:5" ht="12.75">
      <c r="A73" s="5"/>
      <c r="B73" s="6" t="s">
        <v>42</v>
      </c>
      <c r="C73" s="14">
        <v>1</v>
      </c>
      <c r="D73" s="14">
        <v>3000</v>
      </c>
      <c r="E73" s="7">
        <f t="shared" si="0"/>
        <v>3000</v>
      </c>
    </row>
    <row r="74" spans="1:5" ht="12.75">
      <c r="A74" s="5"/>
      <c r="B74" s="6" t="s">
        <v>43</v>
      </c>
      <c r="C74" s="14">
        <v>1</v>
      </c>
      <c r="D74" s="14">
        <v>10000</v>
      </c>
      <c r="E74" s="7">
        <f t="shared" si="0"/>
        <v>10000</v>
      </c>
    </row>
    <row r="75" spans="1:5" ht="12.75">
      <c r="A75" s="5"/>
      <c r="B75" s="6" t="s">
        <v>44</v>
      </c>
      <c r="C75" s="14">
        <v>1</v>
      </c>
      <c r="D75" s="14">
        <v>12500</v>
      </c>
      <c r="E75" s="7">
        <f t="shared" si="0"/>
        <v>12500</v>
      </c>
    </row>
    <row r="76" spans="1:5" ht="12.75">
      <c r="A76" s="5"/>
      <c r="B76" s="6" t="s">
        <v>45</v>
      </c>
      <c r="C76" s="14">
        <v>1</v>
      </c>
      <c r="D76" s="14">
        <v>2000</v>
      </c>
      <c r="E76" s="7">
        <f t="shared" si="0"/>
        <v>2000</v>
      </c>
    </row>
    <row r="77" spans="1:5" ht="12.75">
      <c r="A77" s="5"/>
      <c r="B77" s="6" t="s">
        <v>46</v>
      </c>
      <c r="C77" s="14">
        <v>1</v>
      </c>
      <c r="D77" s="14">
        <v>12000</v>
      </c>
      <c r="E77" s="7">
        <f t="shared" si="0"/>
        <v>12000</v>
      </c>
    </row>
    <row r="78" spans="1:5" ht="12.75">
      <c r="A78" s="8"/>
      <c r="B78" s="9" t="s">
        <v>52</v>
      </c>
      <c r="C78" s="9">
        <v>1</v>
      </c>
      <c r="D78" s="9">
        <v>15000</v>
      </c>
      <c r="E78" s="10">
        <f t="shared" si="0"/>
        <v>15000</v>
      </c>
    </row>
    <row r="79" spans="1:6" s="1" customFormat="1" ht="12.75">
      <c r="A79" s="22" t="s">
        <v>64</v>
      </c>
      <c r="B79" s="21"/>
      <c r="C79" s="21"/>
      <c r="D79" s="21"/>
      <c r="E79" s="23">
        <f>SUM(E67:E78)</f>
        <v>177311.498</v>
      </c>
      <c r="F79" s="33"/>
    </row>
    <row r="80" spans="1:6" s="1" customFormat="1" ht="12.75">
      <c r="A80" s="24"/>
      <c r="B80" s="24"/>
      <c r="C80" s="24"/>
      <c r="D80" s="24"/>
      <c r="E80" s="24"/>
      <c r="F80" s="33"/>
    </row>
    <row r="82" spans="1:5" ht="12.75">
      <c r="A82" s="50" t="s">
        <v>65</v>
      </c>
      <c r="B82" s="51"/>
      <c r="C82" s="51"/>
      <c r="D82" s="51"/>
      <c r="E82" s="52">
        <f>SUM(E27+E34+E44+E50+E56+E79)</f>
        <v>686631.498</v>
      </c>
    </row>
    <row r="84" spans="1:5" ht="12.75">
      <c r="A84" s="50" t="s">
        <v>53</v>
      </c>
      <c r="B84" s="51"/>
      <c r="C84" s="51"/>
      <c r="D84" s="51"/>
      <c r="E84" s="52">
        <f>SUM(E22-E82)</f>
        <v>-48831.49800000002</v>
      </c>
    </row>
    <row r="95" spans="1:5" ht="12.75">
      <c r="A95" s="2" t="s">
        <v>54</v>
      </c>
      <c r="B95" s="3" t="s">
        <v>55</v>
      </c>
      <c r="C95" s="3">
        <v>1</v>
      </c>
      <c r="D95" s="3">
        <v>10000</v>
      </c>
      <c r="E95" s="4">
        <f>SUM(C95*D95)</f>
        <v>10000</v>
      </c>
    </row>
    <row r="96" spans="1:5" ht="12.75">
      <c r="A96" s="8"/>
      <c r="B96" s="9" t="s">
        <v>56</v>
      </c>
      <c r="C96" s="9">
        <v>1</v>
      </c>
      <c r="D96" s="9">
        <v>10000</v>
      </c>
      <c r="E96" s="10">
        <f>SUM(C96*D96)</f>
        <v>10000</v>
      </c>
    </row>
    <row r="97" spans="1:6" s="1" customFormat="1" ht="12.75">
      <c r="A97" s="11" t="s">
        <v>69</v>
      </c>
      <c r="B97" s="12"/>
      <c r="C97" s="12"/>
      <c r="D97" s="12"/>
      <c r="E97" s="13">
        <f>SUM(E95:E96)</f>
        <v>20000</v>
      </c>
      <c r="F97" s="3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 Tokle</dc:creator>
  <cp:keywords/>
  <dc:description/>
  <cp:lastModifiedBy>Randi Tokle</cp:lastModifiedBy>
  <cp:lastPrinted>2009-01-10T11:24:06Z</cp:lastPrinted>
  <dcterms:created xsi:type="dcterms:W3CDTF">2008-11-29T07:02:21Z</dcterms:created>
  <dcterms:modified xsi:type="dcterms:W3CDTF">2009-01-11T18:57:11Z</dcterms:modified>
  <cp:category/>
  <cp:version/>
  <cp:contentType/>
  <cp:contentStatus/>
</cp:coreProperties>
</file>